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5075" windowHeight="7695" activeTab="0"/>
  </bookViews>
  <sheets>
    <sheet name="Resumo da UA" sheetId="1" r:id="rId1"/>
    <sheet name="Pregões" sheetId="2" r:id="rId2"/>
    <sheet name="Pedidos Avulsos" sheetId="3" r:id="rId3"/>
    <sheet name="Pedidos de Capital" sheetId="4" r:id="rId4"/>
  </sheets>
  <definedNames/>
  <calcPr fullCalcOnLoad="1"/>
</workbook>
</file>

<file path=xl/sharedStrings.xml><?xml version="1.0" encoding="utf-8"?>
<sst xmlns="http://schemas.openxmlformats.org/spreadsheetml/2006/main" count="1559" uniqueCount="219">
  <si>
    <t>ID</t>
  </si>
  <si>
    <t>Item</t>
  </si>
  <si>
    <t>Nome</t>
  </si>
  <si>
    <t>UN</t>
  </si>
  <si>
    <t>Qtde Lic</t>
  </si>
  <si>
    <t>Qtde Emp</t>
  </si>
  <si>
    <t>Valor Uni R$</t>
  </si>
  <si>
    <t>Valor Tot R$</t>
  </si>
  <si>
    <t>Valor Tot Emp R$</t>
  </si>
  <si>
    <t>SIAFI</t>
  </si>
  <si>
    <t>Copo para água ou suco, de vidro transparente, alto, com capacidade de 300 a 400 ml.</t>
  </si>
  <si>
    <t>un</t>
  </si>
  <si>
    <t>339030-21</t>
  </si>
  <si>
    <t>Jarra Inox, com tampa, capacidade 2 Lts, com aparador de gelo.</t>
  </si>
  <si>
    <t>Pregão</t>
  </si>
  <si>
    <t>Empresa</t>
  </si>
  <si>
    <t>Central Médica</t>
  </si>
  <si>
    <t>116/2011</t>
  </si>
  <si>
    <t>Toalha de Mesa Retangular, Branca, Tecido 100% poliéster, Composição 100% poliéster, Medida 160 X 220.</t>
  </si>
  <si>
    <t>Toalha de Mesa Retangular, Branca, Tecido 100% poliéster, Composição 100% poliéster, Medida 160 X 320.</t>
  </si>
  <si>
    <t>Pen Drive de 4 GB compatível com USB padrão 2.0, sem parte retrátil. Garantia mínima de 01 ano.</t>
  </si>
  <si>
    <t>339030-17</t>
  </si>
  <si>
    <t>Rabbit</t>
  </si>
  <si>
    <t>117/2011</t>
  </si>
  <si>
    <t>CD-RW Tubo com 50 unidades.</t>
  </si>
  <si>
    <t>emb</t>
  </si>
  <si>
    <t>Willian</t>
  </si>
  <si>
    <t>Total Valor Anterior &gt;</t>
  </si>
  <si>
    <t>Total Valor  Atual &lt;</t>
  </si>
  <si>
    <t>Total Atual</t>
  </si>
  <si>
    <t>Novo Total</t>
  </si>
  <si>
    <t>&lt;=                          Novo Total Geral</t>
  </si>
  <si>
    <t>Saldo Restante:</t>
  </si>
  <si>
    <t>&lt;=                  Novo Saldo Restante</t>
  </si>
  <si>
    <t>SJ</t>
  </si>
  <si>
    <t>Total Gasto no Pregão</t>
  </si>
  <si>
    <t>Pregão 117/2011</t>
  </si>
  <si>
    <t>Pregão 116/2011</t>
  </si>
  <si>
    <t>Total do ICHL na Matriz:</t>
  </si>
  <si>
    <t>&lt;=    Novo Total do ICHL na Matriz</t>
  </si>
  <si>
    <t>INSTITUTO DE CIÊNCIAS HUMANAS E LETRAS</t>
  </si>
  <si>
    <t>Pregão 13/2012</t>
  </si>
  <si>
    <t>9.1</t>
  </si>
  <si>
    <t>Damaso</t>
  </si>
  <si>
    <t>151367</t>
  </si>
  <si>
    <t>043477</t>
  </si>
  <si>
    <t>0112</t>
  </si>
  <si>
    <t>I</t>
  </si>
  <si>
    <t>ICHL</t>
  </si>
  <si>
    <t>G</t>
  </si>
  <si>
    <t>0131</t>
  </si>
  <si>
    <t>N</t>
  </si>
  <si>
    <t>Caixa de som para computador PC padrão 2.1 com as seguintes especificações ou superior: Som estéreo H-Fi; composto de 01 subwoofer e 02 caixas acústicas (01 subwoofer 5" + 02 Satélites FullRange 3"); Potência total do conjunto: 28W RMS (+ 10% THD); Impedância mínima do subwoofer: 4 Ohm; Impedância mínima das caixas acústicas (satélites): 4 Ohm; Controle de graves e agudos; Conector P2 dde 35 mm; Conector RCA; Protegido magneticamente contra interferências; Voltagem: bivolt 110/220V; Acompanhando cabo de alimentação, cabo de áudio 3,5 mm e manuais.</t>
  </si>
  <si>
    <t>Modalidade</t>
  </si>
  <si>
    <t>Pré-Empenho</t>
  </si>
  <si>
    <t>UGR</t>
  </si>
  <si>
    <t>PTRES</t>
  </si>
  <si>
    <t>Fonte</t>
  </si>
  <si>
    <t>PI - Enq.</t>
  </si>
  <si>
    <t>PI - Ação</t>
  </si>
  <si>
    <t>PI - Etapa</t>
  </si>
  <si>
    <t>PI - Categoria</t>
  </si>
  <si>
    <t>PI - Modalidade</t>
  </si>
  <si>
    <t>Unidade</t>
  </si>
  <si>
    <t xml:space="preserve">Qtde </t>
  </si>
  <si>
    <t>Pedidos Avulsos</t>
  </si>
  <si>
    <t>Inversão para Recursos de Capital</t>
  </si>
  <si>
    <t>Total antes dos possíveis cortes feitos em todos os Pré Empenhos</t>
  </si>
  <si>
    <t>0135</t>
  </si>
  <si>
    <t>Pregão 55/2011</t>
  </si>
  <si>
    <t>2.4</t>
  </si>
  <si>
    <t>Globo Tek</t>
  </si>
  <si>
    <t>Impressora laser colorida com as seguintes especificações ou superior: Velocidade de impressão preto (Normal, A4): 30ppm; Velocidade impressão cor (Normal, A4): 30ppm; Qualidade de impressão preto: 1200 x 600dpi; Qualidade de impressão cor: 1200 x 600dpi; Ciclo de trabalho (mensal, A4): 75.000 páginas; Volume mensal de páginas recomendado: 1.500 até 5.000; Memória padrão: 256MB, expansível até 1GB; Capacidade de instalação de disco rígido; Linguagens de impressão suportadas pela impressora: PCL 6, PCL5c, Postscript Nível 3; Velocidade do processador: 515Mhz; Bandejas padrão de papel (03) sendo: 01 bandeja multi-propósito para 100 folhas, 01 bandeja c/ entrada para 250 folhas e 01 bandeja de saída superior para 250 folhas; Tamanhos de mídias suportados: A4, A5, B5 (JIS), envelopes (B5, C5, DL); Tipos de mídias suportadas: Papel )normal, leve, vegetal, reciclado, média gramagem, alta gramagem, média gramagem lustroso, alta gramagem lustroso, extra gramagem, extra gramagem lustroso, cartolina, cartão lustroso) transparência a cores, etiquetas, timbrado, envelope, pré-impresso, perfurado, colorido, não tratado, película opaca; Conectividade padrão: 01 interface Ethernet (printserver interno) 10/100Mbps e 01 interface USB 2.0; Gramatura do papel suportada: 60 a 216 g/m² na bandeja multi-propósito e 60 a 163 g/m² (papel normal), 105 a 220 g/m² (papel brilhante) na bandeja de entrada para 250 folhas; Suporte aos seguintes sistemas operacionais: Microsoft Windows 7, Windows Vista, Windows Server 2008, Windows XP Profissional, Windows Server 2003, Windows 2000, Mac OS X v10.3, 10.4, 10.5, 10.6, Linux; Acompanhando cabos e mídias para instalação com drivers. Garantia mínima de 01 ano.</t>
  </si>
  <si>
    <t>449052-35</t>
  </si>
  <si>
    <t>Pregão 12/2012</t>
  </si>
  <si>
    <t>10.1</t>
  </si>
  <si>
    <t>Antônia</t>
  </si>
  <si>
    <t>Caixa de som amplificada as seguintes especificações ou superior: Potência 100W RMS; Entrada USB; Sistema Bass-reflex de 2 vias; Woofer de 10"; Corneta com drive de titânio de 1"; Impedância mínima de 8 Ohms.</t>
  </si>
  <si>
    <t>449052-33</t>
  </si>
  <si>
    <t>Pregão 145/2011</t>
  </si>
  <si>
    <t>22.3</t>
  </si>
  <si>
    <t>Mário</t>
  </si>
  <si>
    <t>Projetor multimídia nas seguintes especificações ou superior: LCD Widescreen (16:10) de 1280 x 800 WXGA/2600 ANSI Lumens/Lâmpada de 190W, Entrada USB, Conexão HDMI para HD. Garantia mínima de 12 meses.</t>
  </si>
  <si>
    <t>9.4</t>
  </si>
  <si>
    <t>Maximus</t>
  </si>
  <si>
    <t>Gravador de voz digital 2GB, possui características de gravação mono e captura de arquivos de áudio no formato MP3. Usando o zoom do microfone, e a função de cortar o ruído, o gravador minimiza o ruído de fundo em excesso. Opção de ligar um microfone externo e fones de ouvido para captar áudio. Ativação de voz, botões de controle fáceis de navegar, um monitor LCD e controle de velocidade. Há necessidade de apenas duas baterias 'AAA', e um sistema de arquivos que permite a fácil recuperação de todos os seus dados. Noise Cut: Os sons gravados podem ser reproduzidos claramente com a função Cut Noise. Os ruídos indesejados são cortados e a voz torna-se clara e vívida Playback Speed Control: A velocidade de reprodução pode ser ajustada em 21 etapas com o botão do controle direto. A velocidade pode ser controlada durante a reprodução , tornando-se mais fácil encontrar o local exato que você está procurando Especificações técnicas Tipo Microfone stereo integrado Zoom microfone Entrada de microfone externo Modo Estéreo / mono Mídia 2GB de memória interna flash Formato MP3 Ativação por Voz Sim Alto-falante Built-in 0.8 " (20mm ), 8 Ohms LCD Sim Entrada Entrada de microfone Saída Saída para auscultadores Outros USB 2.0 Tipo de Bateria 2 x " AAA " Vida útil da bateria (aprox.) 45 horas (modo SLP mono) Dimensões (LxAxP) 1,6 x 4,3 x 0.6 " (4 x 11 x 1,6 centímetros ) Peso 2,3 onças ( 65g )</t>
  </si>
  <si>
    <t>Restante de Capital</t>
  </si>
  <si>
    <t>Pregão 49/2012</t>
  </si>
  <si>
    <t>3.1</t>
  </si>
  <si>
    <t>CNHS</t>
  </si>
  <si>
    <t>CD gravável (CD-R), capacidade 700MB, 80 minutos, com caixa protetora.</t>
  </si>
  <si>
    <t>Pregão 026/2012</t>
  </si>
  <si>
    <t>2.6</t>
  </si>
  <si>
    <t>Sercan</t>
  </si>
  <si>
    <t>3838</t>
  </si>
  <si>
    <t>Armário de aço modelo tradicional (chapa 24) c/ 02 portas de abrir e maçaneta c/ chave, medida aproximada de 2,00m x 1,20m x 0,50m, com 04 prateleiras.</t>
  </si>
  <si>
    <t>449052-42</t>
  </si>
  <si>
    <t>Pregão 81/2012</t>
  </si>
  <si>
    <t>8.2</t>
  </si>
  <si>
    <t>Spac</t>
  </si>
  <si>
    <t>Armário multiuso com 20 portas e fechaduras/chaves (tipo Roupeiro / escaninho) em aço com pés; pintura eletrostática na cor cinza; medindo aproximadamente 1,95m(alt) x 1,56m(larg) x 0,35m (profund).</t>
  </si>
  <si>
    <t>Impedido de Licitar</t>
  </si>
  <si>
    <t>empenhou</t>
  </si>
  <si>
    <t>Pregão 26/2012</t>
  </si>
  <si>
    <t>1.9</t>
  </si>
  <si>
    <t>Fenix</t>
  </si>
  <si>
    <t>043479</t>
  </si>
  <si>
    <t>Armário de aço modelo tradicional (chapa 24) c/ 02 portas de abrir e maçaneta c/ chave, na medida de 1,50m x 0,90m x 0,35m, com 04 prateleiras.</t>
  </si>
  <si>
    <t>4.9</t>
  </si>
  <si>
    <t>Marcia</t>
  </si>
  <si>
    <t>Cadeira fixa com estrutura em metalon tubular 7/8" ou seção quadrada 20x20mm, chapa nº14, pintada na cor preta fosca, sem apoio para os braços, com sapatas protetoras (batoques) nos pés, encosto com espuma sobre compensado, medindo 40x40x60cm. A espuma do encosto e assento deverá ser com densidade 28, com revestimento em courvin na cor preta sem costura. O encosto e o assento deverão ser fixados na estrutura com parafusos.</t>
  </si>
  <si>
    <t>Pregão 85/2012</t>
  </si>
  <si>
    <t>24.1</t>
  </si>
  <si>
    <t>Sistema Informática</t>
  </si>
  <si>
    <t>Computador (Tipo-2): Equipamento com as seguintes características técnicas, devendo ser comprovadas ponto-a-ponto (ou seja, todos os itens/subitens) através de documentação pública e oficial do fabricante (sendo aceito catalogo \"Data Sheet\", manuais técnicos, páginas da web, brochuras ou documentação) 1. Informações importantes 1.1. A proposta deverá conter a descrição detalhada do equipamento, contendo obrigatoriamente as informações do fabricante, bem como a marca e modelo do produto apresentado. 1.2. O equipamento deverá pertencer à linha corporativa do fabricante, não sendo aceito equipamentos destinados ao uso doméstico. 1.3. Apresentar declaração ou termo de garantia do equipamento proposto, expedido pelo próprio fabricante, informando a garantia e suporte técnico solicitados nas especificações abaixo. 2. Descritivo Geral 2.1. O equipamento deve ser obrigatoriamente novo, não submetido a uso anterior, nem recondicionamento. 2.2. Todos os componentes visíveis integrantes do equipamento (gabinete, monitor, mouse e teclado) deverão ter a mesma cor predominante. 2.3. Os componentes do equipamento deverão ser homologados pelo fabricante. Não será aceita a adição ou subtração de qualquer componente não original de fábrica para adequação do equipamento; 2.4. Todos os componentes do equipamento deverão ser compatíveis entre si, com o conjunto do equipamento e com suas funcionalidades, sem a utilização de adaptadores, fresagens, pinturas, usinagens em geral, furações, emprego de adesivos, fitas adesivas ou quaisquer outros procedimentos ou emprego de materiais inadequados ou que visem adaptar forçadamente o equipamento ou suas partes que sejam fisicamente ou logicamente incompatíveis. (será aceito o regime de OEM desde que comprovado pelo próprio fabricante). 3. Especificação Técnica 3.1. Processador 3.1.1. Processador de 4 (quatro) núcleos físicos, com arquitetura x86 e 32nm, além de memória de vídeo e memória cahce L3 integradas à mesma forma de silício do processador. 3.1.2. Frequência de clock de, no mínimo, 3.3GHz (não será aceito frequências utilizando Turbo ou Overclock) 3.1.3. Memória cache L3 de, no mínimo, 6MB 3.1.4. Barramento de memória de, no mínimo, 1333MHz 3.1.5. Controladora de vídeo em alta definição (HD) integrada à mesma forma de silício da CPU e com frequência mínima de 850MHz, com capacidade de alocação dinâmica de até 1.7GB da memória do sistema; 3.1.6. Controladora de memória de sistema integrada à CPU, suportando até dois (2) canais independentes de 64 bits, como cada um acessando um (1) ou dois (2) módulos de memória padrão DDR3 – 1333 MT/s (PC3 10600) 3.1.7. O processador e o chipset devem suportar características de virtualização, ou seja, tecnologia que faça com que um único sistema seja reconhecido pela camada de softwares como múltiplos sistemas independentes, permitindo assim que diversos sistemas operacionais rodem independentemente num único equipamento; 3.1.8. Suporte à extensão dos padrões de instruções SSE de vetores de 128 bits para vetores de 256 bits, para um melhor desempenho e execução de cálculos com pontos flutuantes, aplicações científicas complexas de engenharia , manipulações de imagens em 3D, edição de vídeos, criptografia/descriptografia, autenticação, geração randômica de números, etc. 3.2. Memória RAM 3.2.1. Módulos de memória RAM tipo DDR3 com barramento de 1333 MHz; 3.2.2. Possuir 4 Gbytes de memória RAM configurada para operar em canal duplo (Dual Channel); 3.2.3. Garantir e oferecer expansibilidade para até 16GB 3.3. Circuitos Integrados (Chipset) e Placa Mãe 3.3.1. O chipset deve ser da mesma marca do fabricante do processador, com suporte ao barramento de comunicação com o processador de, no mínimo, 1333MHz; 3.3.2. Possuir 4 (quatro) slots de memória DDR3 3.3.3. Possuir, no mínimo, 4 (quatro) slots de expansão sendo 1 (um) PCI, 2 (dois) slots PCIe x16 para placas gráficas e 1 (um) PCIe x1; 3.3.4. Possuir, no mínimo, 3 (três) conectores SATA e 1 (um) USB internos e integrados à placa mãe; 3.3.5. Suportar ambas tecnologias de interface de armazenamento, tanto SATA-II com 3 Gb/s como SATA-III com 6 Gb/s de taxa de transferência de dados; 3.3.6. Suporte a tecnologia PCI Express 2.0 com capacidade de taxa de transferência de dados de até 5 GT/s entre processador e periféricos e rede; 3.3.7. Possuir chip de segurança com a tecnologia TPM (Trusted Platform Module) versão 1.2, integrado a placa mãe e software para sua implementação incluso 3.3.8. Placa mãe da mesma marca do fabricante do equipamento, desenvolvida especificamente para o modelo ofertado. Não serão aceitas placas de livre comercialização no mercado; 3.3.9. A Placa mãe deve permitir o gerenciamento remoto, como acesso a BIOS, permitir iniciar o microcomputador a partir de uma imagem (.ISO) em um compartilhamento de rede ou CD ou disquete localizados em outro computador, mesmo com o equipamento desligado; 3.3.10. Deve suportar tecnologia de gerenciamento remoto por hardware fora de banda ou \"Out of Band\" com firmware (chip) integrado para armazenar e disponibilizar informações sobre configuração e status do equipamento, mesmo quando este estiver totalmente desligado ou com o sistema operacional hibernado ou inoperante; 3.3.11. As configurações das funcionalidades de gerenciamento presentes na placa-mãe deverão ser feitas sem a necessidade de intervenção presencial à máquina, mesmo com o sistema operacional inoperante; 3.4. BIOS e Segurança 3.4.1. BIOS desenvolvida pelo mesmo fabricante do equipamento ou ter direitos copyright sobre essa BIOS, comprovados através de atestados fornecidos pelo fabricante do equipamento, não sendo aceitas soluções em regime de OEM ou customizadas; 3.4.2. A BIOS deve possuir o número de série do equipamento e campo editável que permita inserir identificação customizada podendo ser consultada por software de gerenciamento, como número de propriedade e de serviço; 3.4.3. A BIOS deve possuir opção de criação de senha de acesso, senha de administrador ao sistema de configuração do equipamento, bem como de cada disco rígido conectado à placa-mãe; 3.4.4. Estar apta a direcionar a inicialização do sistema para imagem no servidor da rede; 3.4.5. Permitir e habilitar o processador a executar a tarefa de balanceamento de carga de trabalho, aumentando clock de um núcleo e desabilitando o de outros; 3.4.6. Suportar tecnologia \"Auto Power-On\" que permite o administrador de TI a selecionar e programar qualquer dia da semana para “acordar” o equipamento e rodar rotinas de manutenção, atualização e segurança no equipamento; 3.4.7. Alertas ao sistema em caso de abertura do gabinete permitindo monitorar violações através de software de gerenciamento; 3.4.8. Deve possuir opção para desabilitar componentes de drive e de entrada e saída do equipamento como portas USB, slots de expansão, áudio, 3.4.9. A BIOS deve manter registro de log de alertas da abertura da tampa do gabinete e falha de disco (SMART); 3.4.10. Suportar o recurso WOL (Wake on LAN) e PXE (Pré-boot Execution Enviroment); 3.4.11. Suportar algum tipo de modalidade de serviço e tecnologia de segurança de rastreamento e localização remotos para casos de roubo e perda do equipamento, inclusive com função de “limpeza” do HDD e respectivo apagamento dos dados; 3.4.12. Suporte e função para habilitar/desabilitar as tecnologias de virtualização, exatamente aquelas descritas anteriormente na seção \"Processadores\" 3.4.13. Software pré-instalado em fábrica, do próprio fabricante, que faça o controle e gerenciamento centralizado de senhas, suporte a credenciais como \"Smart Cards\"e leitor biométrico, suporte a autenticação Pré-Boot (PBA), tecnologia \"Single Sign-On\" onde uma única senha autentica o acesso a todos os componentes seguros como OS e HD, suporte a TPM, discos de criptografia própria, bem como permissão ao gerenciamento remoto de definição de políticas de conformidade para autenticações. 3.5. Portas de Comunicação 3.5.1. Todos os conectores das portas de entrada/saída devem ser identificados pelos nomes ou símbolos. 3.5.2. Possuir, no mínimo, 01 (uma) porta serial nativa; 3.5.3. Possuir, no mínimo, 02 (duas) portas PS/2 nativas; 3.5.4. Possuir, no mínimo, 10 (dez) portas USB 2.0 nativas, sendo 06 (seis) na parte traseira e 4 (quatro) na parte frontal do gabinete, não será aceito qualquer tipo de adaptador extensor de portas; 3.5.5. Possuir, no mínimo, 01 (uma) porta de vídeo padrão VGA (DB-15) e 01 (uma) no padrão DisplayPort ou DVI-I nativas; 3.5.6. Possuir, no mínimo, 01 (uma) porta de rede padrão RJ-45 integrada; 3.5.7. Possuir, no mínimo, 02 (duas) portas entrada de áudio para microfone e 02 (duas) portas de saída de áudio para headphones e/ou caixas de som, em ambos os casos com 1 (uma) porta da parte traseira e outra na parte dianteira; 3.6. Interface de Rede 3.6.1. O chipset deve ser da mesma marca do fabricante do processador 3.6.2. Opera automaticamente nas velocidades de comunicação de 10/100/1000 Mbps, bem como no modo full-duplex; 3.6.3. Suportar recursos de WoL (Wake-on-LAN), PXE 2.0, bem como tecnologias de gerenciamento remoto por hardware no padrão \"fora de banda\" ou \"out of band\"; 3.7. Controladora de Vídeo 3.7.1. Controladora de vídeo integrada na mesma forma de silício e usufruindo da mesma inteligência do processador de rebalanceamento de carga de trabalho e consumo de energia, conforme descrito acima na Seção \"Processador\"; 3.7.2. Suporte a tecnologias de alta definição com frequência de no mínimo 850Mz 3.7.3. Suporte aos padrões DirectX 10.1, OpenGL 3.0; 3.7.4. Capacidade de alocação e compartilhamento dinâmicos de memória do sistema de até 1.7GB (quando configurado com 4GB de memória); 3.7.5. Suporte a resolução de até 2560x1600 a 60 Hz de taxa de atualização em modo digital; 3.7.6. Suporte a multi-tela (pelo menos 2 monitores) 3.7.7. O fabricante deverá possuir no seu portfólio, ofertas de opções de placas de vídeo com capacidade de até 1GB de memória dedicada no padrão PCIe x16, para futuras necessidades de expansão 3.8. Disco Rígido 3.8.1. Possuir 1 (uma) unidade de disco rígido interno ao gabinete de 3.5\"; 3.8.2. Disco rígido padrão SATA-III, com capacidade mínima de armazenamento de 500 GB e taxa de transferência de 6 Gb/s; 3.8.3. Buffer interno de no mínimo 8MB 3.8.4. Velocidade de rotação de 7.200 rpm e tempo de resposta de no máximo 8.5ms 3.9. Unidade Óptica 3.9.1. Possuir 01 (uma) unidade óptica gravadora DVD+/-RW interna ao gabinete; 3.9.2. Compatível com gravação e leitura de mídias tipo DVD+R, DVD+RW, DVD+R DL, DVD-R, DVD-RW, CD-R e CD-RW; 3.9.3. Interface SATA; 3.10. Teclado 3.10.1. Teclado padrão ABNT-2 de 107 teclas, com teclado numérico e teclas de função; 3.10.2. Conector padrão USB; 3.10.3. O teclado deverá ser da mesma marca do fabricante do microcomputador ofertado 3.11. Mouse 3.11.1. Mouse com 3 botões, sendo 2 para seleção de objetos e 1 tipo scroll para rolagem; 3.11.2. Tipo óptico com resolução de 1.000 dpi; 3.11.3. Conector padrão USB; 3.11.4. O mouse deverá ser da mesma marca do fabricante do microcomputador ofertado 3.12. Monitor 3.12.1. Monitor de vídeo com tela antirreflexo tipo Matriz ativa - TFT LCD de 19 polegadas de área visível; 3.12.2. Resolução gráfica suportada de 1280 x 1024 pixels a 60 Hz; 3.12.3. Dot pitch máximo de 0,294mm 3.12.4. Brilho de 250 cd/m²; 3.12.5. Contraste de 800:1; 3.12.6. Tempo de resposta típico de 5 ms; 3.12.7. Possuir no mínimo 1 (uma) porta do tipo VGA (DB-15), 1 (uma) porta do tipo DVI-D e 4 (quatro) portas USB 2.0 3.12.8. Possuir suporte com ajuste de altura, inclinação e rotação. 3.12.9. Oferecer slot para colocação de cabo de segurança; 3.12.10. Fonte de alimentação interna com ajuste automático de voltagem, suportando as faixas de tensão de 100-240VAC em 50-60Hz; 3.12.11. Possuir botões para ligar/desligar e de controle digitais (Menu OSD); 3.12.12. O monitor deverá ser da mesma marca do fabricante do microcomputador ofertado 3.13. Sistema Operacional 3.13.1. Acompanhar licença de sistema operacional Microsoft Windows 7 Professional versão em português do Brasil, com mídia de instalação; 3.13.2. O sistema operacional Microsoft Windows 7 Professional deve estar pré-instalado, bem como, todos os drivers de adaptadores internos necessário para seu funcionamento; 3.13.3. Deve ser comprovado que o computador está preparado para suportar o Windows 7 - x64 através do respectivo logo obtido no Windows Logo\'d Products List para Microsoft; 3.13.4. O modelo ofertado deve ser listado pela Microsoft no seu catálogo de produtos compatíveis e certificados \"HCL\" (Hardware Compatibility List) - http://www.microsoft.com/whdc/hcl/default.mspx 3.13.5. Deve ser fornecida mídia com todos os drivers, compatível com Microsoft Windows 7, necessário para seu funcionamento do equipamento; 3.13.6. O fabricante deve disponibilizar no seu respectivo web site, download gratuito de todos os Drivers de dispositivos, BIOS e Firmwares para o equipamento ofertado; 3.13.7. Deverá ser comprovada compatibilização e certificação de pelo menos uma versão de Linux. 3.14. Aplicativo 3.14.1. Acompanhar licença do aplicativo Microsoft Office Home and Student 2010 (ou superior), versão em português do Brasil. 3.15. Gabinete 3.15.1. Gabinete compatível com padrão ATX ou BTX, com volume de até 15.500 cm³, permitindo a utilização na posição horizontal e vertical sem comprometer os componentes internos e o funcionamento do computador; 3.15.2. Possuir 4 tipos de ferramentas de diagnóstico de falha de boot e componentes de hardware e software que facilitem o serviço de avaliação e serviço de suporte, quando necessário e convocado, conforme abaixo: 3.15.2.1. LEDs no painel frontal do gabinete com combinação de sinais para diagnóstico de falhas de componentes de hardware como: processo de pré-boot P.O.S.T (Power-on self-test), BIOS, processador, placa-mãe, memória RAM, placa de vídeo, disco rígido, USB e entrega de sistema operacional; 3.15.2.2. Combinações de Códigos de “Beeps” que sinalizem informações prévias de falha de boot de componentes de hardware; 3.15.2.3. Grupos de Mensagens de Erro na tela do monitor que sinalizem informações prévias de falha de boot de componentes de hardware; 3.15.2.4. Opção de ferramenta de diagnóstico, funções de testes rápidos e identificação de problemas dentro da BIOS para no mínimo drive de disco e boot 3.15.3. O gabinete deverá ter projeto tool-less, ou seja, que não necessite ferramentas para abertura da tampa do gabinete, remoção de periféricos como: disco rígido, módulos de memória RAM, placas de expansão e unidade óptica. Não será aceito o uso de parafusos recartilhados para atender essa característica, deverá possuir sistema de instalação dos componentes aqui especificados por encaixe; 3.15.4. Deve possibilitar a instalação de cadeado (incluindo opção para padrão Kensington) ou lacre de segurança em slot ou trava externa específica de forma a impedir a abertura do gabinete 3.15.5. Deve possuir dispositivo físico que gere alerta de abertura de gabinete ao agente de gerenciamento do equipamento; 3.15.6. Possuir alto-falante interno ao gabinete que seja desativado automaticamente quando conectado algum dispositivo de áudio externo à interface de som “line-out”; 3.16. Fonte de Alimentação 3.16.1. Fonte de alimentação da mesma marca do fabricante do equipamento, com consumo e potência de no máximo 250 Watts, suficiente para o funcionamento do computador na configuração máxima suportada; 3.16.2. Possuir eficiência de 85% ou superior a uma carga nominal de 50%, com tecnologia PFC Ativo (Active Power Factor Correction); 3.16.3. Conformidade com os programas Energy Star 5.0, Blue Angel e 80Plus 3.16.4. Faixa de tensão de entrada de 90-264VAC à 47-63Hz, com seleção automática de tensão 3.17. Acessórios 3.17.1. Devem ser fornecidos junto com o equipamento, todos os acessórios e cabos necessários para o pleno funcionamento do mesmo. 3.17.2. O cabo de força deverá ser certificado pelo INMETRO e em conformidade com a norma NBR 14136, conforme orientações do INMETRO através do link http://www.inmetro.gov.br/pluguesetomadas/index.asp 3.18. Responsabilidade Ambiental 3.18.1. Deve ser entregue certificação comprovando que o modelo do equipamento está em conformidade com a norma IEC 60950 para segurança do usuário contra incidentes elétricos e combustão dos materiais elétricos; 3.18.2. O modelo deve ser certificado com FCC e CE classe B, desenvolvido e testado na imunidade a descargas eletrostáticas em conformidade com o padrão IEC (International Electrotechnical Commission) 61000-4-2, CISPR 22 e CISPR 24 bem como TCO´05; 3.18.3. O equipamento deve estar em conformidade com a norma ISO 9296, testado em acordo com a ISO 7779, quanto à emissão de ruídos; 3.18.4. O equipamento deve estar em conformidade com as normas de compatibilidade eletromagnéticas EN 55022 (2006) + A1 (2007), EN 61000-3-2 (2006), EN 61000-3-3 (2008), EN 55024 (1998) + A1 (2001) + A2 (2003) para garantir o funcionamento adequado sem interferir em outros equipamentos eletroeletrônicas comprovadas através de um certificado emitido por uma agencia de certificação. 3.18.5. O modelo de equipamento deve estar em conformidade com o padrão RoHS (Restriction of Hazardous Substances), isto é, ser construído com materiais que não agridem o meio ambiente e o uso de PVC nas peças plásticas não podem exceder 25 gramas; 3.18.6. Substâncias \"Retardantes Inflamáveis\" usadas em peças mecânicas e placa-mãe como fósforo, CFRs e TBBCA não podem exceder 25 gramas, em conformidade com a ISO 1043-4 e RoHS 3.18.7. O modelo de equipamento deve estar em conformidade com o padrão Energy Star 5.0 para eficiência de consumo elétrico; 3.19. Outros 3.19.1. O fabricante deve ser membro do consorcio DMTF (Desktop Management Task Force) que especifica o padrão Desktop Management Interface (DMI) nas categorias \"DTMF Member List\" como Board ou Leadership comprovados no site oficial http://www.dmtf.org 3.20. Garantia 3.20.1. O equipamento deve possuir garantia do fabricante por um período mínimo de 12 (doze) meses para reposição de peças danificadas, mão de obra de assistência técnica e suporte, com serviço de suporte no local, no próximo dia útil, após diagnostico e troubleshooting feito por telefone em horário comercial; 3.20.2. O equipamento ofertado deverá possuir código de identificação única para a abertura dos chamados 3.20.3. O fabricante deve possuir Central de Atendimento tipo (0800) para abertura dos chamados de garantia, comprometendo-se à manter registros dos mesmos constando a descrição do problema; 3.20.4. O Fabricante também deve oferecer canais de comunicação e ferramentas adicionais de suporte online como \"chat\",\"e-mail\" e página de suporte técnico na Internet com disponibilidade de atualizações e \"hotfixes\" de drivers, BIOS, firmware, sistemas operacionais e ferramentas de troubleshooting, no mínimo; 3.20.5. Durante o prazo de garantia será substituída sem ônus para a Universidade Federal de Alfenas – Unifal-MG, a parte ou peça defeituosa, após a conclusão do respectivo analista de atendimento de que há a necessidade de substituir uma peça ou recolocá-la no sistema, salvo se quando o defeito for provocado por uso inadequado dos equipamentos; 3.20.6. Os serviços de reparo dos equipamentos especificados serão executados somente e exclusivamente onde se encontram (ON-SITE); 3.20.7. Esta modalidade de cobertura de garantia deverá, obrigatoriamente, entrar em vigor e prática a partir da data de comercialização dos equipamentos e não serão aceitos, em hipótese alguma, outros condicionantes para o início da mesma como auditorias, estudos ou avaliações técnicas prévias, aplicações de recomendações por parte da contratada, etc.; Referência: Marca Dell OptiPlex 790 ou de melhor qualidade. (TCU, Acórdão 2401/2006, 9.3.2 - Plenário).</t>
  </si>
  <si>
    <t>Pregão 121/2012</t>
  </si>
  <si>
    <t>2.3</t>
  </si>
  <si>
    <t>M.A. Pontes</t>
  </si>
  <si>
    <t>9534</t>
  </si>
  <si>
    <t>ALENCASTRO, LUIZ FELIPE DE. O trato dos viventes: formação do Brasil no Atlântico sul. São Paulo: Companhia das Letras, 2000. (ISBN – 9788535900088).</t>
  </si>
  <si>
    <t>449052-18</t>
  </si>
  <si>
    <t>AQUINO, Julio Groppa. Diferença e preconceito na escola. São Paulo: Summus, 1998. P. 73-91. (ISBN – 9788532306104).</t>
  </si>
  <si>
    <t>BARBORA, Rogério Andrade; LIMA, Graça (ilustrações).Duula, a mulher canibal – um conto africano. São Paulo: DCL, 2007. (ISBN – 9788573383249).</t>
  </si>
  <si>
    <t>BARBOSA, Rogério Andrade. Karingana wa karingana: histórias que me contaram em Moçambique. São Paulo: Edições Paulinas,2012. (ISBN – 9788535629989).</t>
  </si>
  <si>
    <t>BARBOSA, Rogério Andrade. Pigmeus, os defensores da floresta. São Paulo: DCL, 2009. (ISBN – 9788536806969).</t>
  </si>
  <si>
    <t>BARBOSA, Rogério Andrade. São Paulo: DCL, 2002. (ISBN – 8573387289).</t>
  </si>
  <si>
    <t>BARBOSA, Rogério Andrade; FITTIPALDI, Ciça (Ilustrações). Os gêmeos do tambor: reconto do povo massai. São Paulo: DCL, 2006. (ISBN – 9788536801063).</t>
  </si>
  <si>
    <t>BARBOSA, Rogério Andrade; LIMA, Graça (ilustrações). O filho do vento. São Paulo: DCL, 2001. (ISBN: 9788573384611).</t>
  </si>
  <si>
    <t>CANTON, Katia. Entre o Rio e As Nuvens – Algumas Histórias Africanas – Col. Arte Conta Histórias. São Paulo: DCL, 2010. (ISBN – 9788536808345).</t>
  </si>
  <si>
    <t>DAVIDSON, Basil. Modern Africa: A social and Political History. Longman, 1995. (ISBN – 978-0582212886).</t>
  </si>
  <si>
    <t>Diccionario de Literatura Espanola; Autor: Bregante, Jesus; Editora: Espasa Calpe Esp, 2003. (ISBN – 9788467012729).</t>
  </si>
  <si>
    <t>DUHEM, Pierre. La teoría física, su objeto y estructura (Barcelona: Ed. Herder, 2003). (ISBN: 9788425423055)</t>
  </si>
  <si>
    <t>FEITOSA, Vera C. Rodrigues. Dicionário de Verbos da Língua Portuguesa. Rio de Janeiro: Objetiva. (ISBN: 8539000393; ISBN – 13: 9788539000395).</t>
  </si>
  <si>
    <t>GONZALEZ HERMOSO, Alfredo. Conjugar es Facil em Espanol de Espana e de America. Editora Edelsa/DIDASCA. (ISBN: 8477111774; ISBN-13: 9788477111771).</t>
  </si>
  <si>
    <t>Gramatica Descriptiva de la Lengua Espanola 3 Vols; Autor: Bosque, Ignacio Demonte Barreto, Violeta; Editora: Espasa Calpe Esp, 1999. (ISBN – 9788423979172).</t>
  </si>
  <si>
    <t>HABERMAS, Jürgen. Teoria y praxis (Madrid: Ed. Tecnos, 2008). (ISBN: 9788430947089)</t>
  </si>
  <si>
    <t>HARVEY, Paul. Dicionário Oxford de Literatura Clássica. Rio de Janeiro: Jorge Zahar. (ISBN: 8571104573; ISBN-13: 9788571104570).</t>
  </si>
  <si>
    <t>HERNARES, Universidad Alcala de. Señas – Diccionario para La Enseñanza de La Lengua Española para Brasileños. 3. Ed. São Paulo: Martins Fontes, 2010. (ISBN: 9788578273392)</t>
  </si>
  <si>
    <t>Historia de Espana, V.5 La Burguesia Revolucionaria (1808 – 1874); Autor: Artola Gallego, Miguel; Editora: Alianza Editorial, 2001. (ISBN – 9788420642512).</t>
  </si>
  <si>
    <t>Historia de Espana, V.6 Restauracion y Crisis de la Monarquia (1874-1931); Autor: Martinez Cuadrado, Miguel; Editora: Alianza Editorial, 2001. (ISBN – 9788420686127).</t>
  </si>
  <si>
    <t>LAKATOS, Imre. Falsificação e metodologia dos programas de investigação científica. (Lisboa: Ed. 70, 1999). (ISBN: 9789724410081)</t>
  </si>
  <si>
    <t>MAGNANI, José Guilherme Cantor. Festa no Pedaço. Cultura popular e lazer na cidade. 2ª Ed. São Paulo: Hucitec/UNESP, 1998. (ISBN – 9788527104661).</t>
  </si>
  <si>
    <t>Pragmatica Sociocultural Estudio Sobre el Discurso en Cortesia en Espanol; Autor: Briz, Antonio Bravo, Diana; Editora: Ariel España, 2004. (ISBN – 9788434482586).</t>
  </si>
  <si>
    <t>SARAIVA, Francisco. R. dos Santos. Dicionário Latino-Português. Ed. Garnier. (ISBN: 8571750394; ISBN-13: 9788571750395)</t>
  </si>
  <si>
    <t>TELLES, Teresa Silva; MARTINS, Georgina. Meu tataravô era africano. São Paulo: DCL, 2008. (ISBN – 9788536803586).</t>
  </si>
  <si>
    <t>Vademecum para La formacion de profesores; Autor: Santos Gargallo, Isabel Sanchez Lobato, Jesus; Editora: SGEL, 2004. (ISBN – 9788497780513).</t>
  </si>
  <si>
    <t>1.1</t>
  </si>
  <si>
    <t>Sur</t>
  </si>
  <si>
    <t>ADORNO, Theodor W. Crítica de la cultura y sociedad I (Madrid: Ediciones Akal, 2008). (ISBN: 978-84-460-1674-8)</t>
  </si>
  <si>
    <t>ADORNO, Theodor W. Crítica de la cultura y sociedad II (Madrid: Ediciones Akal, 2009). (ISBN: 978-84-460-1679-3)</t>
  </si>
  <si>
    <t>ADORNO, Theodor W. Dialéctica de la Ilustración (Madrid: Ediciones Akal, 2007). (ISBN: 978-84-460-1677-9)</t>
  </si>
  <si>
    <t>ADORNO, Theodor W. Escritos sociológicos I (Madrid: Ediciones Akal, 2005). (ISBN: 978-84-460-1675-5)</t>
  </si>
  <si>
    <t>ADORNO, Theodor W. Miscelánea I (Madrid: Ediciones Akal, 2010). (ISBN: 978-84-460-1686-1)</t>
  </si>
  <si>
    <t>ADORNO, Theodor W. Sueños (Madrid: Ediciones Akal, 2008). (ISBN: 978-84-460-2518-4)</t>
  </si>
  <si>
    <t>Barcelona; Autor: Sanchez, Alejandro; Editora: Alianza Editorial, 1994. (ISBN – 9788420696843).</t>
  </si>
  <si>
    <t>História de Espana; Autor: Vilar, Pierre; Editora: Crítica España, 2008. (ISBN – 9788484329909).</t>
  </si>
  <si>
    <t>Historia De La Literatura Española – Tomo I La Edad Media; Autor: Canavaggio, Jean; Editora: Ariel España, 1994. (ISBN – 9788434474543).</t>
  </si>
  <si>
    <t>História De La Literatura Española – Tomo II; Autor: Canavaggio, Jean; Editora: Ariel España, 1994. (ISBN – 9788434474550).</t>
  </si>
  <si>
    <t>Historia De La Literatura Española – Tomo III El Siglo XVII; Autor: Canavaggio, Jean; Editora: Ariel España, 1994. (ISBN – 9788434474567).</t>
  </si>
  <si>
    <t>Historia De La Literatura Española – Tomo IV El Siglo XVIII; Autor: Canavaggio, Jean; Editora: Ariel España, 1994. (ISBN – 9788434474574).</t>
  </si>
  <si>
    <t>Historia De La Literatura Española – Tomo VI El Siglo XX; Autor: Canavaggio, Jean; Editora: Ariel España, 1995. (ISBN – 9788434474598).</t>
  </si>
  <si>
    <t>Nueva Gramatica de la Lengua Espanola, 2 Volts; Autor: Real Academia Espanola; Editora: Espasa Calpe Esp, 2009. (ISBN – 9788467032079).</t>
  </si>
  <si>
    <t xml:space="preserve">REAL ACADEMIA ESPANHOLA. Diccionario del estudiante. Madrid, Espanha: Santillana. (ISBN: 8429450882; ISBN-13: 9788429450880) </t>
  </si>
  <si>
    <t>REAL ACADEMIA ESPANHOLA. Diccionario Panhispanico de Dudas. Madrid, Espanha: Santillana. (ISBN: 8429406239; ISBN-13: 978842940623).</t>
  </si>
  <si>
    <t>SARLO, Beatriz. Escritos sobre literatura argentina. Buenos Aires: Sigilo XXI, 2007. (ISBN – 9789871220830).</t>
  </si>
  <si>
    <t>SARLO, Beatriz. La audácia y el calculo. Buenos Aires: Sudamericana, 2011. (ISBN – 9789500735049).</t>
  </si>
  <si>
    <t>SARLO, Beatriz. Siete ensayos sobre Walter Benjamin. Buenos Aires: Siglo XXI, 2012.(ISBN – 9789876291606).</t>
  </si>
  <si>
    <t>Ultima Cronica; Autor: Roig, Montserrat; Editora: Ediciones 62, 1994. (ISBN – 9788429737622).</t>
  </si>
  <si>
    <t>UNIVERSIDAD ALCALA DE HENARES. Senas Diccionario para La enseñanza de La lengua enpañola para brasileños. São Paulo: WMF Martins Fontes (ISBN: 8578273397; ISBN-13: 9788578273392)</t>
  </si>
  <si>
    <t>5.3</t>
  </si>
  <si>
    <t>Deoclecio</t>
  </si>
  <si>
    <t xml:space="preserve">ACADEMIA BRASILEIRA DE LETRAS. Vocabulário ortográfico da Língua Portuguesa. São Paulo: Global Editora. (ISBN: 8526013637; ISBN-13: 9788526013636). </t>
  </si>
  <si>
    <t>BARBOSA, Rogério Andrade. Em Angola tem? No Brasil também. São Paulo: FTD, 2010. (ISBN – 9788532273949).</t>
  </si>
  <si>
    <t>BARBOSA, Rogério Andrade; VENEZA, Maurício (ilustrações). Outros Contos africanos para crianças brasileiras. 2ª. Ed. São Paulo: Editora Paulinas, 2006. (ISBN – 9788535617559).</t>
  </si>
  <si>
    <t>BECHARA, Evanildo. O Que Muda Com o Novo Acordo Ortográfico. Rio de Janeiro: Nova Fronteira, 2008.(ISBN – 9788520921388)</t>
  </si>
  <si>
    <t>COSTA E SILVA, Alberto da; ROSA, Rodrigo (ilustrações). Um passeio na África. São Paulo: Nova Fronteira, 2006. (ISBN – 9788520917817).</t>
  </si>
  <si>
    <t>COUTO, Mia; CASTANHA, Marilda (ilustrações). O gato e o escuro. São Paulo: Cia das Letrinhas, 2008. (ISBN – 9788574063416).</t>
  </si>
  <si>
    <t>CUNHA, Antônio Geraldo da. Dicionário Etimológico da Língua Portuguesa. Ed. Lexikon. (ISBN: 8586368636; ISBN-13: 9788586368639).</t>
  </si>
  <si>
    <t xml:space="preserve">DELORS, j. (Org.). Educação: um tesouro a descobrir. 3. Ed. São Paulo: Cortez, 2001. Relatório para a Unesco da Comissão Internacional Sobre a Educação Para o Século XXI. (ISBN – 9788524918452). </t>
  </si>
  <si>
    <t>DUBOIS, Jean ET alii. Dicionário de Linguística. São Paulo: Cultrix. (ISBN: 8531601231; ISBN-13: 9788531601231)</t>
  </si>
  <si>
    <t>EISNER, Will. Sundiata. O leão do Mali. São Paulo: Cia das Letrinhas, 2004. (ISBN – 8535904883).</t>
  </si>
  <si>
    <t>GILLI, Patrick – Cidade e Sociedades Urbanas na Itália Medieval: séculos XII – xiv. Belo Horizonte: UFMG, 2011. (ISBN – 9788526809277).</t>
  </si>
  <si>
    <t>GREIMAS, A.J. &amp; COURTES, J. Dicionário de Semiótica. São Paulo: Cultrix. (ISBN: 8572443169; ISBN-13: 9788572443166)</t>
  </si>
  <si>
    <t>HOUAISS, Antônio. Dicionário Houaiss da Língua Portuguesa. Rio de Janeiro: Objetiva. (ISBN: 8573029633; ISBN-13: 9788573029635)</t>
  </si>
  <si>
    <t xml:space="preserve">LAPLANTINE, François, (1988). Aprender Antropologia. São Paulo: Brasiliense. (ISBN – 9788511070309). </t>
  </si>
  <si>
    <t>LIMA, Heloisa Pires. Histórias da Preta. São Paulo: Cia das letrinhas, 2006. (ISBN – 9788574062426).</t>
  </si>
  <si>
    <t>NKEECHI, Sumbay; NASCIMENTO, Denise (ilustrações). Ulomma: A casa da beleza e outros contos. São Paulo: Paulinas, 2006 (Coleção Árvore Falante). (ISBN – 9788535629880).</t>
  </si>
  <si>
    <t>ORTIZ, Renato. Mundialização: saberes e crenças. São Paulo: Brasiliense, 2006ª.</t>
  </si>
  <si>
    <t>ORTIZ, Renato. Um outro território: ensaios sobre a mundialização. 2 ed. São Paulo: Olho d’Água, 2000. (ISBN – 9788585428235).</t>
  </si>
  <si>
    <t>PINGUILLY, Yves; MILLET, Cathy. Contos e lendas da África. Trad. de Eduardo Brandão. São Paulo, Cia das Letras, 2006. (ISBN – 9788535906011).</t>
  </si>
  <si>
    <t>REZENDE, Antonio Muniz de. Curso de filosofia. 13. ed. (Rio de Janeiro: Ed. Zahar, 2002). (ISBN: 9788571103993)</t>
  </si>
  <si>
    <t>SANTELLA, Lucia. Percepção: Fenomenologia, Ecologia, Semiótica. São Paulo: Cencage Learning, 2011</t>
  </si>
  <si>
    <t>SELLIER, Marie; LESAGE, Marion (ilustrações). A África, meu pequeno Chaka... Trad. de Rosa Freire d’Aguiar. São Paulo: Cia das Letrinhas, 2006. (ISBN – 9788574063249).</t>
  </si>
  <si>
    <t>SISTO, Celso; MATIAS, Simone (ilustrações). O casamento da princesa. São Paulo: Prumo, 2009. (ISBN – 9788561618889).</t>
  </si>
  <si>
    <t>VISONA, Monica Blackmun et al. A History of Art in Africa. Prentice Hall/Harry N. Abrams, 2000. (ISBN – 978-0810934481)</t>
  </si>
  <si>
    <t>ZERNER, Monique – Inventar a Heresia? Discursos Polêmicos e Poderes Antes da Inquisição. Campinas: UNICAMP, 2009. (ISBN – 9788526808656).</t>
  </si>
  <si>
    <t>4.3</t>
  </si>
  <si>
    <t>De Olho no Livro</t>
  </si>
  <si>
    <t xml:space="preserve">ABOUET, Marguerite; OUBRERIE, Clément. Aya de Yopougon – vol. 1. São Paulo: L&amp;PM, 2009. (ISBN: 9788525419323). </t>
  </si>
  <si>
    <t xml:space="preserve">CANCLINI, Néstor G. (1997), Culturas hídricas. Estratégias para entrar e sair da modernidade. São Paulo: EDUSP. Tradução de Ana Regina Lessa e Heloísa Pezza Cintrão. (ISBN – 9788531403828). </t>
  </si>
  <si>
    <t>FERNANDES, Francisco. Dicionário de Sinônimos e Antônimos da Língua Portuguesa. São Paulo: Globo. (ISBN: 8525006602; ISBN – 13: 9788525006608).</t>
  </si>
  <si>
    <t>FERREIRA, Roquinaldo. Cross-Cultural Exchange in the Atlantic World: Angola and Brazil during the Era of Slave Trade. Cambridge University Press, 2012. (ISBN – 9780521863308).</t>
  </si>
  <si>
    <t>GHEERBRANT, Alain &amp; CHEVALIER, Jean. Dicionário de Símbolos. Rio de Janeiro: José Olympio (ISBN: 8503002574; ISBN-13: 9788503002578).</t>
  </si>
  <si>
    <t>LIMA, Heloisa Pires; BORGES, Tais (ilustrações). O espelho dourado. São Paulo: Peiropolis, 2003. (ISBN – 9788575960219).</t>
  </si>
  <si>
    <t xml:space="preserve">MORÁS, Antonio – entes Sobrenaturais na Idade Média: Imaginário, Representações e Ordenamento Social. São Paulo: Annablume, 2001. (ISBN – 9788574192215). </t>
  </si>
  <si>
    <t xml:space="preserve">PATTERSON, Orlando. Escravidão e morte social: Escravidão e Morte Social: Um Estudo Comparativo. São Paulo: EDUSP, 2008. (ISBN – 9788531409295). </t>
  </si>
  <si>
    <t>PIERUCCI, F. A. Ciladas da Diferença. São Paulo, USP, Curso de Pós-Graduação em Sociologia: Editora 34, 1999. (ISBN – 788573261349).</t>
  </si>
  <si>
    <t>SARLO, Beatriz. Modernidade Periférica – Buenos Aires 1920 e 1930. Trad. Julio Pimental Pinto. São Paulo: COSAC NAIFY, 2010. (ISBN – 9788575039250).</t>
  </si>
  <si>
    <t>SARLO, Beatriz. Tempo presente: notas sobre a mudança de uma cultura. Trad. Luis Carlos Cabral. São Paulo: José Olympio, 2005. (ISBN – 9788503008754).</t>
  </si>
  <si>
    <t>SKLIAR, Carlos (Org.). Habitantes de Babel: políticas e poéticas da diferença. Belo Horizonte: Autêntica, 2001. (ISBN – 9788575260326).</t>
  </si>
  <si>
    <t>SODRÉ, Muniz. A verdade seduzida. 2. Ed. Rio de Janeiro. Ed. Francisco Alves: 1988. (ISBN – 9798574903544).</t>
  </si>
  <si>
    <t>THORNTON, JOHN. A África e os Africanos na Formação do Mundo Atlântico – 1400-1800 – (ISBN – 8535212841).</t>
  </si>
  <si>
    <t>3.2</t>
  </si>
  <si>
    <t>CPT</t>
  </si>
  <si>
    <t>BACHELARD, Gaston. O novo espírito científico. 3. ed. (Lisboa: Ed. 70, 2008). (ISBN: 9789724413921)</t>
  </si>
  <si>
    <t>DAVIDSON, Basil. Africa in History. Touchstone Books, 1995. (ISBN – 978-0684826677).</t>
  </si>
  <si>
    <t xml:space="preserve">MILLER, Joseph C. The Problem of Slavery as History: A Global Approach. Yale University Press, 2009. (ISBN – 978-0300113150). </t>
  </si>
  <si>
    <t>MILLER, Joseph C. Way of Death: Merchant Capitalism and the Angolan Slave Trade, 1730 – 1830. University of Wisconsin Press, 1996. (ISBN – 978-0299115647).</t>
  </si>
  <si>
    <t>Total Gasto com Capital (Equipamentos e Livros)</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</si>
</sst>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quot; R$ &quot;#,##0.00\ ;&quot;-R$ &quot;#,##0.00\ ;&quot; R$ -&quot;#\ ;@\ "/>
    <numFmt numFmtId="169" formatCode="#,##0.00\ ;\-#,##0.00\ ;&quot; -&quot;#\ ;@\ "/>
  </numFmts>
  <fonts count="45">
    <font>
      <sz val="11"/>
      <color theme="1"/>
      <name val="Calibri"/>
      <family val="2"/>
    </font>
    <font>
      <sz val="11"/>
      <color indexed="8"/>
      <name val="Calibri"/>
      <family val="2"/>
    </font>
    <font>
      <b/>
      <sz val="11"/>
      <color indexed="62"/>
      <name val="Arial"/>
      <family val="2"/>
    </font>
    <font>
      <b/>
      <sz val="11"/>
      <color indexed="8"/>
      <name val="Arial"/>
      <family val="2"/>
    </font>
    <font>
      <sz val="11"/>
      <color indexed="8"/>
      <name val="Arial"/>
      <family val="2"/>
    </font>
    <font>
      <sz val="12"/>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12"/>
      <color rgb="FF000000"/>
      <name val="Arial"/>
      <family val="2"/>
    </font>
    <font>
      <sz val="11"/>
      <color rgb="FF000000"/>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medium">
        <color rgb="FF000000"/>
      </right>
      <top>
        <color indexed="63"/>
      </top>
      <bottom style="medium">
        <color rgb="FF000000"/>
      </bottom>
    </border>
    <border>
      <left style="thin">
        <color rgb="FF000000"/>
      </left>
      <right style="medium">
        <color rgb="FF000000"/>
      </right>
      <top style="thin">
        <color rgb="FF000000"/>
      </top>
      <bottom style="thick">
        <color rgb="FF000000"/>
      </bottom>
    </border>
    <border>
      <left>
        <color indexed="63"/>
      </left>
      <right style="medium">
        <color rgb="FF000000"/>
      </right>
      <top style="thin">
        <color rgb="FF000000"/>
      </top>
      <bottom style="thick">
        <color rgb="FF000000"/>
      </bottom>
    </border>
    <border>
      <left>
        <color indexed="63"/>
      </left>
      <right style="thin">
        <color rgb="FF000000"/>
      </right>
      <top style="thin">
        <color rgb="FF000000"/>
      </top>
      <bottom style="thick">
        <color rgb="FF000000"/>
      </bottom>
    </border>
    <border>
      <left style="thin">
        <color rgb="FF000000"/>
      </left>
      <right style="medium">
        <color rgb="FF000000"/>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medium">
        <color rgb="FF000000"/>
      </right>
      <top>
        <color indexed="63"/>
      </top>
      <bottom style="thin">
        <color rgb="FF000000"/>
      </bottom>
    </border>
    <border>
      <left>
        <color indexed="63"/>
      </left>
      <right style="medium">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color rgb="FFAAAAAA"/>
      </left>
      <right style="dotted">
        <color rgb="FFAAAAAA"/>
      </right>
      <top style="dotted">
        <color rgb="FFAAAAAA"/>
      </top>
      <bottom style="dotted">
        <color rgb="FFAAAAAA"/>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thin">
        <color rgb="FF000000"/>
      </top>
      <bottom style="thin">
        <color rgb="FF000000"/>
      </bottom>
    </border>
    <border>
      <left>
        <color indexed="63"/>
      </left>
      <right style="medium">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medium">
        <color rgb="FF000000"/>
      </right>
      <top style="thin">
        <color rgb="FF000000"/>
      </top>
      <bottom style="medium">
        <color rgb="FF000000"/>
      </bottom>
    </border>
    <border>
      <left>
        <color indexed="63"/>
      </left>
      <right style="thin">
        <color rgb="FF000000"/>
      </right>
      <top style="thin">
        <color rgb="FF000000"/>
      </top>
      <bottom style="medium">
        <color rgb="FF000000"/>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7" fillId="25" borderId="0" applyNumberFormat="0" applyBorder="0" applyAlignment="0" applyProtection="0"/>
    <xf numFmtId="0" fontId="24" fillId="26"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9" borderId="0" applyNumberFormat="0" applyBorder="0" applyAlignment="0" applyProtection="0"/>
    <xf numFmtId="0" fontId="24" fillId="28" borderId="0" applyNumberFormat="0" applyBorder="0" applyAlignment="0" applyProtection="0"/>
    <xf numFmtId="0" fontId="7" fillId="29" borderId="0" applyNumberFormat="0" applyBorder="0" applyAlignment="0" applyProtection="0"/>
    <xf numFmtId="0" fontId="24" fillId="30" borderId="0" applyNumberFormat="0" applyBorder="0" applyAlignment="0" applyProtection="0"/>
    <xf numFmtId="0" fontId="7" fillId="31" borderId="0" applyNumberFormat="0" applyBorder="0" applyAlignment="0" applyProtection="0"/>
    <xf numFmtId="0" fontId="24" fillId="32" borderId="0" applyNumberFormat="0" applyBorder="0" applyAlignment="0" applyProtection="0"/>
    <xf numFmtId="0" fontId="7" fillId="33" borderId="0" applyNumberFormat="0" applyBorder="0" applyAlignment="0" applyProtection="0"/>
    <xf numFmtId="0" fontId="25" fillId="34" borderId="0" applyNumberFormat="0" applyBorder="0" applyAlignment="0" applyProtection="0"/>
    <xf numFmtId="0" fontId="8" fillId="7" borderId="0" applyNumberFormat="0" applyBorder="0" applyAlignment="0" applyProtection="0"/>
    <xf numFmtId="0" fontId="26" fillId="35" borderId="1" applyNumberFormat="0" applyAlignment="0" applyProtection="0"/>
    <xf numFmtId="0" fontId="9" fillId="36" borderId="2" applyNumberFormat="0" applyAlignment="0" applyProtection="0"/>
    <xf numFmtId="0" fontId="27" fillId="37" borderId="3" applyNumberFormat="0" applyAlignment="0" applyProtection="0"/>
    <xf numFmtId="0" fontId="10" fillId="38" borderId="4" applyNumberFormat="0" applyAlignment="0" applyProtection="0"/>
    <xf numFmtId="0" fontId="28" fillId="0" borderId="5" applyNumberFormat="0" applyFill="0" applyAlignment="0" applyProtection="0"/>
    <xf numFmtId="0" fontId="11" fillId="0" borderId="6" applyNumberFormat="0" applyFill="0" applyAlignment="0" applyProtection="0"/>
    <xf numFmtId="0" fontId="24" fillId="39" borderId="0" applyNumberFormat="0" applyBorder="0" applyAlignment="0" applyProtection="0"/>
    <xf numFmtId="0" fontId="7" fillId="40" borderId="0" applyNumberFormat="0" applyBorder="0" applyAlignment="0" applyProtection="0"/>
    <xf numFmtId="0" fontId="24" fillId="41" borderId="0" applyNumberFormat="0" applyBorder="0" applyAlignment="0" applyProtection="0"/>
    <xf numFmtId="0" fontId="7" fillId="42" borderId="0" applyNumberFormat="0" applyBorder="0" applyAlignment="0" applyProtection="0"/>
    <xf numFmtId="0" fontId="24" fillId="43"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7" fillId="29" borderId="0" applyNumberFormat="0" applyBorder="0" applyAlignment="0" applyProtection="0"/>
    <xf numFmtId="0" fontId="24" fillId="46" borderId="0" applyNumberFormat="0" applyBorder="0" applyAlignment="0" applyProtection="0"/>
    <xf numFmtId="0" fontId="7" fillId="31" borderId="0" applyNumberFormat="0" applyBorder="0" applyAlignment="0" applyProtection="0"/>
    <xf numFmtId="0" fontId="24" fillId="47" borderId="0" applyNumberFormat="0" applyBorder="0" applyAlignment="0" applyProtection="0"/>
    <xf numFmtId="0" fontId="7" fillId="48" borderId="0" applyNumberFormat="0" applyBorder="0" applyAlignment="0" applyProtection="0"/>
    <xf numFmtId="0" fontId="29" fillId="49" borderId="1" applyNumberFormat="0" applyAlignment="0" applyProtection="0"/>
    <xf numFmtId="0" fontId="12" fillId="13" borderId="2" applyNumberFormat="0" applyAlignment="0" applyProtection="0"/>
    <xf numFmtId="0" fontId="30" fillId="50" borderId="0" applyNumberFormat="0" applyBorder="0" applyAlignment="0" applyProtection="0"/>
    <xf numFmtId="0" fontId="13"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ill="0" applyBorder="0" applyAlignment="0" applyProtection="0"/>
    <xf numFmtId="0" fontId="31" fillId="51" borderId="0" applyNumberFormat="0" applyBorder="0" applyAlignment="0" applyProtection="0"/>
    <xf numFmtId="0" fontId="14" fillId="52" borderId="0" applyNumberFormat="0" applyBorder="0" applyAlignment="0" applyProtection="0"/>
    <xf numFmtId="0" fontId="1" fillId="0" borderId="0">
      <alignment/>
      <protection/>
    </xf>
    <xf numFmtId="0" fontId="1" fillId="0" borderId="0">
      <alignment/>
      <protection/>
    </xf>
    <xf numFmtId="0" fontId="0" fillId="53" borderId="7" applyNumberFormat="0" applyFont="0" applyAlignment="0" applyProtection="0"/>
    <xf numFmtId="0" fontId="1" fillId="54" borderId="8" applyNumberFormat="0" applyAlignment="0" applyProtection="0"/>
    <xf numFmtId="9" fontId="0" fillId="0" borderId="0" applyFont="0" applyFill="0" applyBorder="0" applyAlignment="0" applyProtection="0"/>
    <xf numFmtId="0" fontId="32" fillId="35" borderId="9" applyNumberFormat="0" applyAlignment="0" applyProtection="0"/>
    <xf numFmtId="0" fontId="15" fillId="36" borderId="10" applyNumberFormat="0" applyAlignment="0" applyProtection="0"/>
    <xf numFmtId="41" fontId="0" fillId="0" borderId="0" applyFont="0" applyFill="0" applyBorder="0" applyAlignment="0" applyProtection="0"/>
    <xf numFmtId="169" fontId="1" fillId="0" borderId="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0" borderId="0" applyNumberFormat="0" applyFill="0" applyBorder="0" applyAlignment="0" applyProtection="0"/>
    <xf numFmtId="0" fontId="36" fillId="0" borderId="11" applyNumberFormat="0" applyFill="0" applyAlignment="0" applyProtection="0"/>
    <xf numFmtId="0" fontId="19" fillId="0" borderId="12" applyNumberFormat="0" applyFill="0" applyAlignment="0" applyProtection="0"/>
    <xf numFmtId="0" fontId="37" fillId="0" borderId="13" applyNumberFormat="0" applyFill="0" applyAlignment="0" applyProtection="0"/>
    <xf numFmtId="0" fontId="20" fillId="0" borderId="14" applyNumberFormat="0" applyFill="0" applyAlignment="0" applyProtection="0"/>
    <xf numFmtId="0" fontId="38" fillId="0" borderId="15" applyNumberFormat="0" applyFill="0" applyAlignment="0" applyProtection="0"/>
    <xf numFmtId="0" fontId="21" fillId="0" borderId="16"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39" fillId="0" borderId="17" applyNumberFormat="0" applyFill="0" applyAlignment="0" applyProtection="0"/>
    <xf numFmtId="0" fontId="22" fillId="0" borderId="18" applyNumberFormat="0" applyFill="0" applyAlignment="0" applyProtection="0"/>
    <xf numFmtId="43" fontId="0" fillId="0" borderId="0" applyFont="0" applyFill="0" applyBorder="0" applyAlignment="0" applyProtection="0"/>
  </cellStyleXfs>
  <cellXfs count="116">
    <xf numFmtId="0" fontId="0" fillId="0" borderId="0" xfId="0" applyFont="1" applyAlignment="1">
      <alignment/>
    </xf>
    <xf numFmtId="0" fontId="40" fillId="0" borderId="19" xfId="0" applyFont="1" applyBorder="1" applyAlignment="1">
      <alignment horizontal="center" wrapText="1"/>
    </xf>
    <xf numFmtId="0" fontId="41" fillId="0" borderId="20" xfId="0" applyFont="1" applyBorder="1" applyAlignment="1">
      <alignment horizontal="center" wrapText="1"/>
    </xf>
    <xf numFmtId="0" fontId="41" fillId="0" borderId="21" xfId="0" applyFont="1" applyBorder="1" applyAlignment="1">
      <alignment horizontal="center" wrapText="1"/>
    </xf>
    <xf numFmtId="0" fontId="41" fillId="0" borderId="22" xfId="0" applyFont="1" applyBorder="1" applyAlignment="1">
      <alignment horizontal="center" wrapText="1"/>
    </xf>
    <xf numFmtId="0" fontId="40" fillId="0" borderId="23" xfId="0" applyFont="1" applyBorder="1" applyAlignment="1">
      <alignment horizontal="center" wrapText="1"/>
    </xf>
    <xf numFmtId="0" fontId="40" fillId="0" borderId="24" xfId="0" applyFont="1" applyBorder="1" applyAlignment="1">
      <alignment horizontal="center" wrapText="1"/>
    </xf>
    <xf numFmtId="0" fontId="40" fillId="0" borderId="25" xfId="0" applyFont="1" applyBorder="1" applyAlignment="1">
      <alignment horizontal="center" wrapText="1"/>
    </xf>
    <xf numFmtId="0" fontId="40" fillId="0" borderId="26" xfId="0" applyFont="1" applyBorder="1" applyAlignment="1">
      <alignment horizontal="center" wrapText="1"/>
    </xf>
    <xf numFmtId="0" fontId="40" fillId="0" borderId="27" xfId="0" applyFont="1" applyBorder="1" applyAlignment="1">
      <alignment horizontal="center" wrapText="1"/>
    </xf>
    <xf numFmtId="0" fontId="41" fillId="12" borderId="28" xfId="0" applyFont="1" applyFill="1" applyBorder="1" applyAlignment="1">
      <alignment horizontal="center" wrapText="1"/>
    </xf>
    <xf numFmtId="0" fontId="0" fillId="12" borderId="28" xfId="0" applyFill="1" applyBorder="1" applyAlignment="1">
      <alignment/>
    </xf>
    <xf numFmtId="0" fontId="41" fillId="8" borderId="28" xfId="0" applyFont="1" applyFill="1" applyBorder="1" applyAlignment="1">
      <alignment horizontal="center" wrapText="1"/>
    </xf>
    <xf numFmtId="0" fontId="0" fillId="8" borderId="28" xfId="0" applyFill="1" applyBorder="1" applyAlignment="1">
      <alignment/>
    </xf>
    <xf numFmtId="43" fontId="41" fillId="18" borderId="29" xfId="105" applyFont="1" applyFill="1" applyBorder="1" applyAlignment="1">
      <alignment horizontal="center" vertical="center" wrapText="1"/>
    </xf>
    <xf numFmtId="43" fontId="0" fillId="18" borderId="30" xfId="105" applyFont="1" applyFill="1" applyBorder="1" applyAlignment="1">
      <alignment vertical="center"/>
    </xf>
    <xf numFmtId="0" fontId="41" fillId="18" borderId="31" xfId="0" applyFont="1" applyFill="1" applyBorder="1" applyAlignment="1">
      <alignment horizontal="center" vertical="center" wrapText="1"/>
    </xf>
    <xf numFmtId="43" fontId="41" fillId="0" borderId="21" xfId="105" applyFont="1" applyBorder="1" applyAlignment="1">
      <alignment horizontal="center" wrapText="1"/>
    </xf>
    <xf numFmtId="43" fontId="40" fillId="0" borderId="19" xfId="105" applyFont="1" applyBorder="1" applyAlignment="1">
      <alignment horizontal="center" wrapText="1"/>
    </xf>
    <xf numFmtId="43" fontId="0" fillId="0" borderId="19" xfId="105" applyFont="1" applyBorder="1" applyAlignment="1">
      <alignment wrapText="1"/>
    </xf>
    <xf numFmtId="43" fontId="40" fillId="0" borderId="26" xfId="105" applyFont="1" applyBorder="1" applyAlignment="1">
      <alignment horizontal="center" wrapText="1"/>
    </xf>
    <xf numFmtId="43" fontId="0" fillId="0" borderId="0" xfId="105" applyFont="1" applyAlignment="1">
      <alignment/>
    </xf>
    <xf numFmtId="0" fontId="39" fillId="2" borderId="28" xfId="0" applyFont="1" applyFill="1" applyBorder="1" applyAlignment="1">
      <alignment/>
    </xf>
    <xf numFmtId="44" fontId="0" fillId="2" borderId="28" xfId="75" applyFont="1" applyFill="1" applyBorder="1" applyAlignment="1">
      <alignment/>
    </xf>
    <xf numFmtId="44" fontId="0" fillId="6" borderId="28" xfId="75" applyFont="1" applyFill="1" applyBorder="1" applyAlignment="1">
      <alignment/>
    </xf>
    <xf numFmtId="0" fontId="39" fillId="6" borderId="28" xfId="0" applyFont="1" applyFill="1" applyBorder="1" applyAlignment="1">
      <alignment horizontal="right"/>
    </xf>
    <xf numFmtId="0" fontId="39" fillId="2" borderId="28" xfId="0" applyFont="1" applyFill="1" applyBorder="1" applyAlignment="1">
      <alignment horizontal="center" vertical="center" wrapText="1"/>
    </xf>
    <xf numFmtId="44" fontId="0" fillId="2" borderId="28" xfId="0" applyNumberFormat="1" applyFill="1" applyBorder="1" applyAlignment="1">
      <alignment vertical="center"/>
    </xf>
    <xf numFmtId="44" fontId="0" fillId="6" borderId="28" xfId="0" applyNumberFormat="1" applyFill="1" applyBorder="1" applyAlignment="1">
      <alignment vertical="center"/>
    </xf>
    <xf numFmtId="0" fontId="39" fillId="6" borderId="28" xfId="0" applyFont="1" applyFill="1" applyBorder="1" applyAlignment="1">
      <alignment horizontal="right" vertical="center"/>
    </xf>
    <xf numFmtId="43" fontId="0" fillId="0" borderId="28" xfId="0" applyNumberFormat="1" applyBorder="1" applyAlignment="1">
      <alignment/>
    </xf>
    <xf numFmtId="44" fontId="0" fillId="2" borderId="28" xfId="0" applyNumberFormat="1" applyFill="1" applyBorder="1" applyAlignment="1">
      <alignment/>
    </xf>
    <xf numFmtId="44" fontId="0" fillId="6" borderId="28" xfId="0" applyNumberFormat="1" applyFill="1" applyBorder="1" applyAlignment="1">
      <alignment/>
    </xf>
    <xf numFmtId="0" fontId="0" fillId="12" borderId="28" xfId="0" applyFill="1" applyBorder="1" applyAlignment="1">
      <alignment horizontal="center"/>
    </xf>
    <xf numFmtId="0" fontId="0" fillId="8" borderId="28" xfId="0" applyFill="1" applyBorder="1" applyAlignment="1">
      <alignment horizontal="center"/>
    </xf>
    <xf numFmtId="0" fontId="39" fillId="12" borderId="28" xfId="0" applyFont="1" applyFill="1" applyBorder="1" applyAlignment="1">
      <alignment/>
    </xf>
    <xf numFmtId="43" fontId="39" fillId="12" borderId="28" xfId="0" applyNumberFormat="1" applyFont="1" applyFill="1" applyBorder="1" applyAlignment="1">
      <alignment/>
    </xf>
    <xf numFmtId="0" fontId="39" fillId="8" borderId="28" xfId="0" applyFont="1" applyFill="1" applyBorder="1" applyAlignment="1">
      <alignment/>
    </xf>
    <xf numFmtId="43" fontId="39" fillId="8" borderId="28" xfId="0" applyNumberFormat="1" applyFont="1" applyFill="1" applyBorder="1" applyAlignment="1">
      <alignment/>
    </xf>
    <xf numFmtId="0" fontId="41" fillId="55" borderId="21" xfId="0" applyFont="1" applyFill="1" applyBorder="1" applyAlignment="1" applyProtection="1">
      <alignment horizontal="center" wrapText="1"/>
      <protection locked="0"/>
    </xf>
    <xf numFmtId="0" fontId="0" fillId="55" borderId="19" xfId="0" applyFill="1" applyBorder="1" applyAlignment="1" applyProtection="1">
      <alignment wrapText="1"/>
      <protection locked="0"/>
    </xf>
    <xf numFmtId="0" fontId="0" fillId="55" borderId="26" xfId="0" applyFill="1" applyBorder="1" applyAlignment="1" applyProtection="1">
      <alignment wrapText="1"/>
      <protection locked="0"/>
    </xf>
    <xf numFmtId="0" fontId="0" fillId="0" borderId="0" xfId="0" applyFill="1" applyAlignment="1" applyProtection="1">
      <alignment/>
      <protection locked="0"/>
    </xf>
    <xf numFmtId="0" fontId="0" fillId="0" borderId="0" xfId="0" applyAlignment="1" applyProtection="1">
      <alignment/>
      <protection locked="0"/>
    </xf>
    <xf numFmtId="49" fontId="0" fillId="0" borderId="0" xfId="0" applyNumberFormat="1" applyAlignment="1">
      <alignment/>
    </xf>
    <xf numFmtId="0" fontId="42" fillId="0" borderId="32" xfId="0" applyFont="1" applyBorder="1" applyAlignment="1">
      <alignment horizontal="center" vertical="top" wrapText="1"/>
    </xf>
    <xf numFmtId="0" fontId="42" fillId="0" borderId="32" xfId="0" applyFont="1" applyBorder="1" applyAlignment="1">
      <alignment horizontal="center" vertical="center" wrapText="1"/>
    </xf>
    <xf numFmtId="4" fontId="42" fillId="0" borderId="32" xfId="0" applyNumberFormat="1" applyFont="1" applyBorder="1" applyAlignment="1">
      <alignment horizontal="center" vertical="center" wrapText="1"/>
    </xf>
    <xf numFmtId="49" fontId="2" fillId="38" borderId="33" xfId="0" applyNumberFormat="1" applyFont="1" applyFill="1" applyBorder="1" applyAlignment="1">
      <alignment horizontal="center" vertical="center"/>
    </xf>
    <xf numFmtId="49" fontId="2" fillId="38" borderId="34" xfId="0" applyNumberFormat="1" applyFont="1" applyFill="1" applyBorder="1" applyAlignment="1">
      <alignment horizontal="center" vertical="center"/>
    </xf>
    <xf numFmtId="49" fontId="3" fillId="38" borderId="34" xfId="0" applyNumberFormat="1" applyFont="1" applyFill="1" applyBorder="1" applyAlignment="1">
      <alignment horizontal="center" vertical="center" wrapText="1"/>
    </xf>
    <xf numFmtId="2" fontId="3" fillId="38" borderId="34" xfId="0" applyNumberFormat="1" applyFont="1" applyFill="1" applyBorder="1" applyAlignment="1">
      <alignment horizontal="center" vertical="center" wrapText="1"/>
    </xf>
    <xf numFmtId="44" fontId="3" fillId="38" borderId="34" xfId="75" applyNumberFormat="1" applyFont="1" applyFill="1" applyBorder="1" applyAlignment="1" applyProtection="1">
      <alignment horizontal="center" vertical="center" wrapText="1"/>
      <protection/>
    </xf>
    <xf numFmtId="44" fontId="1" fillId="38" borderId="34" xfId="105" applyNumberFormat="1" applyFont="1" applyFill="1" applyBorder="1" applyAlignment="1" applyProtection="1">
      <alignment horizontal="center" vertical="center" wrapText="1"/>
      <protection/>
    </xf>
    <xf numFmtId="44" fontId="0" fillId="0" borderId="0" xfId="0" applyNumberFormat="1" applyAlignment="1">
      <alignment/>
    </xf>
    <xf numFmtId="49" fontId="4" fillId="0" borderId="0" xfId="0" applyNumberFormat="1" applyFont="1" applyAlignment="1">
      <alignment/>
    </xf>
    <xf numFmtId="0" fontId="1" fillId="0" borderId="0" xfId="0" applyFont="1" applyAlignment="1">
      <alignment/>
    </xf>
    <xf numFmtId="0" fontId="43" fillId="0" borderId="32" xfId="0" applyFont="1" applyBorder="1" applyAlignment="1">
      <alignment horizontal="center" vertical="top" wrapText="1"/>
    </xf>
    <xf numFmtId="0" fontId="43" fillId="0" borderId="32" xfId="0" applyFont="1" applyBorder="1" applyAlignment="1">
      <alignment horizontal="center" vertical="center" wrapText="1"/>
    </xf>
    <xf numFmtId="44" fontId="0" fillId="2" borderId="28" xfId="75" applyFont="1" applyFill="1" applyBorder="1" applyAlignment="1">
      <alignment vertical="center"/>
    </xf>
    <xf numFmtId="0" fontId="39" fillId="2" borderId="28" xfId="0" applyFont="1" applyFill="1" applyBorder="1" applyAlignment="1">
      <alignment vertical="center"/>
    </xf>
    <xf numFmtId="49" fontId="4" fillId="0" borderId="0" xfId="0" applyNumberFormat="1" applyFont="1" applyFill="1" applyBorder="1" applyAlignment="1">
      <alignment/>
    </xf>
    <xf numFmtId="49" fontId="1" fillId="0" borderId="0" xfId="0" applyNumberFormat="1" applyFont="1" applyAlignment="1">
      <alignment/>
    </xf>
    <xf numFmtId="0" fontId="43" fillId="0" borderId="35" xfId="0" applyFont="1" applyBorder="1" applyAlignment="1">
      <alignment horizontal="center" vertical="center" wrapText="1"/>
    </xf>
    <xf numFmtId="0" fontId="44" fillId="0" borderId="35" xfId="0" applyFont="1" applyBorder="1" applyAlignment="1">
      <alignment horizontal="center" vertical="center" wrapText="1"/>
    </xf>
    <xf numFmtId="49" fontId="4" fillId="26" borderId="0" xfId="0" applyNumberFormat="1" applyFont="1" applyFill="1" applyAlignment="1">
      <alignment/>
    </xf>
    <xf numFmtId="0" fontId="43" fillId="26" borderId="32" xfId="0" applyFont="1" applyFill="1" applyBorder="1" applyAlignment="1">
      <alignment horizontal="center" vertical="top" wrapText="1"/>
    </xf>
    <xf numFmtId="0" fontId="43" fillId="26" borderId="32" xfId="0" applyFont="1" applyFill="1" applyBorder="1" applyAlignment="1">
      <alignment horizontal="center" vertical="center" wrapText="1"/>
    </xf>
    <xf numFmtId="0" fontId="0" fillId="32" borderId="19" xfId="0" applyFill="1" applyBorder="1" applyAlignment="1" applyProtection="1">
      <alignment wrapText="1"/>
      <protection locked="0"/>
    </xf>
    <xf numFmtId="0" fontId="0" fillId="32" borderId="26" xfId="0" applyFill="1" applyBorder="1" applyAlignment="1" applyProtection="1">
      <alignment wrapText="1"/>
      <protection locked="0"/>
    </xf>
    <xf numFmtId="43" fontId="40" fillId="32" borderId="19" xfId="105" applyFont="1" applyFill="1" applyBorder="1" applyAlignment="1">
      <alignment horizontal="center" wrapText="1"/>
    </xf>
    <xf numFmtId="43" fontId="0" fillId="32" borderId="19" xfId="105" applyFont="1" applyFill="1" applyBorder="1" applyAlignment="1">
      <alignment wrapText="1"/>
    </xf>
    <xf numFmtId="0" fontId="40" fillId="32" borderId="24" xfId="0" applyFont="1" applyFill="1" applyBorder="1" applyAlignment="1">
      <alignment horizontal="center" wrapText="1"/>
    </xf>
    <xf numFmtId="0" fontId="0" fillId="32" borderId="0" xfId="0" applyFill="1" applyAlignment="1">
      <alignment/>
    </xf>
    <xf numFmtId="43" fontId="40" fillId="32" borderId="26" xfId="105" applyFont="1" applyFill="1" applyBorder="1" applyAlignment="1">
      <alignment horizontal="center" wrapText="1"/>
    </xf>
    <xf numFmtId="0" fontId="40" fillId="32" borderId="27" xfId="0" applyFont="1" applyFill="1" applyBorder="1" applyAlignment="1">
      <alignment horizontal="center" wrapText="1"/>
    </xf>
    <xf numFmtId="0" fontId="5" fillId="0" borderId="36"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43" fontId="3" fillId="38" borderId="34" xfId="105" applyFont="1" applyFill="1" applyBorder="1" applyAlignment="1" applyProtection="1">
      <alignment horizontal="center" vertical="center" wrapText="1"/>
      <protection/>
    </xf>
    <xf numFmtId="43" fontId="1" fillId="38" borderId="34" xfId="105" applyFont="1" applyFill="1" applyBorder="1" applyAlignment="1" applyProtection="1">
      <alignment horizontal="center" vertical="center" wrapText="1"/>
      <protection/>
    </xf>
    <xf numFmtId="43" fontId="43" fillId="26" borderId="32" xfId="105" applyFont="1" applyFill="1" applyBorder="1" applyAlignment="1">
      <alignment horizontal="center" vertical="center" wrapText="1"/>
    </xf>
    <xf numFmtId="43" fontId="43" fillId="0" borderId="32" xfId="105" applyFont="1" applyBorder="1" applyAlignment="1">
      <alignment horizontal="center" vertical="center" wrapText="1"/>
    </xf>
    <xf numFmtId="43" fontId="43" fillId="0" borderId="35" xfId="105" applyFont="1" applyBorder="1" applyAlignment="1">
      <alignment horizontal="center" vertical="center" wrapText="1"/>
    </xf>
    <xf numFmtId="43" fontId="44" fillId="0" borderId="35" xfId="105" applyFont="1" applyBorder="1" applyAlignment="1">
      <alignment horizontal="center" vertical="center" wrapText="1"/>
    </xf>
    <xf numFmtId="43" fontId="5" fillId="0" borderId="37" xfId="105" applyFont="1" applyBorder="1" applyAlignment="1">
      <alignment horizontal="center" wrapText="1"/>
    </xf>
    <xf numFmtId="43" fontId="5" fillId="0" borderId="37" xfId="105" applyFont="1" applyBorder="1" applyAlignment="1">
      <alignment wrapText="1"/>
    </xf>
    <xf numFmtId="43" fontId="0" fillId="0" borderId="0" xfId="105" applyFont="1" applyAlignment="1">
      <alignment/>
    </xf>
    <xf numFmtId="0" fontId="6" fillId="0" borderId="36" xfId="0" applyFont="1" applyBorder="1" applyAlignment="1">
      <alignment horizontal="center" vertical="top" wrapText="1"/>
    </xf>
    <xf numFmtId="0" fontId="6" fillId="0" borderId="37" xfId="0" applyFont="1" applyBorder="1" applyAlignment="1">
      <alignment horizontal="center" vertical="top" wrapText="1"/>
    </xf>
    <xf numFmtId="0" fontId="6" fillId="0" borderId="37" xfId="0" applyFont="1" applyBorder="1" applyAlignment="1">
      <alignment wrapText="1"/>
    </xf>
    <xf numFmtId="4" fontId="6" fillId="0" borderId="37" xfId="0" applyNumberFormat="1" applyFont="1" applyBorder="1" applyAlignment="1">
      <alignment horizontal="right" vertical="top" wrapText="1"/>
    </xf>
    <xf numFmtId="0" fontId="6" fillId="0" borderId="38" xfId="0" applyFont="1" applyBorder="1" applyAlignment="1">
      <alignment horizontal="center" vertical="top" wrapText="1"/>
    </xf>
    <xf numFmtId="49" fontId="4" fillId="0" borderId="0" xfId="80" applyNumberFormat="1" applyFont="1" applyAlignment="1">
      <alignment/>
      <protection/>
    </xf>
    <xf numFmtId="49" fontId="4" fillId="0" borderId="0" xfId="80" applyNumberFormat="1" applyFont="1" applyFill="1" applyBorder="1" applyAlignment="1">
      <alignment/>
      <protection/>
    </xf>
    <xf numFmtId="0" fontId="5" fillId="0" borderId="19" xfId="80" applyFont="1" applyBorder="1" applyAlignment="1">
      <alignment horizontal="center" vertical="top" wrapText="1"/>
      <protection/>
    </xf>
    <xf numFmtId="0" fontId="5" fillId="0" borderId="19" xfId="80" applyFont="1" applyBorder="1" applyAlignment="1">
      <alignment wrapText="1"/>
      <protection/>
    </xf>
    <xf numFmtId="0" fontId="5" fillId="0" borderId="39" xfId="80" applyFont="1" applyBorder="1" applyAlignment="1">
      <alignment horizontal="center" vertical="top" wrapText="1"/>
      <protection/>
    </xf>
    <xf numFmtId="0" fontId="5" fillId="0" borderId="40" xfId="80" applyFont="1" applyBorder="1" applyAlignment="1">
      <alignment horizontal="center" vertical="top" wrapText="1"/>
      <protection/>
    </xf>
    <xf numFmtId="0" fontId="5" fillId="0" borderId="40" xfId="80" applyFont="1" applyBorder="1" applyAlignment="1">
      <alignment wrapText="1"/>
      <protection/>
    </xf>
    <xf numFmtId="0" fontId="5" fillId="0" borderId="41" xfId="80" applyFont="1" applyBorder="1" applyAlignment="1">
      <alignment horizontal="center" vertical="top" wrapText="1"/>
      <protection/>
    </xf>
    <xf numFmtId="0" fontId="5" fillId="0" borderId="24" xfId="80" applyFont="1" applyBorder="1" applyAlignment="1">
      <alignment horizontal="center" vertical="top" wrapText="1"/>
      <protection/>
    </xf>
    <xf numFmtId="0" fontId="5" fillId="0" borderId="25" xfId="80" applyFont="1" applyBorder="1" applyAlignment="1">
      <alignment horizontal="center" vertical="top" wrapText="1"/>
      <protection/>
    </xf>
    <xf numFmtId="0" fontId="5" fillId="0" borderId="26" xfId="80" applyFont="1" applyBorder="1" applyAlignment="1">
      <alignment horizontal="center" vertical="top" wrapText="1"/>
      <protection/>
    </xf>
    <xf numFmtId="0" fontId="5" fillId="0" borderId="26" xfId="80" applyFont="1" applyBorder="1" applyAlignment="1">
      <alignment wrapText="1"/>
      <protection/>
    </xf>
    <xf numFmtId="0" fontId="5" fillId="0" borderId="27" xfId="80" applyFont="1" applyBorder="1" applyAlignment="1">
      <alignment horizontal="center" vertical="top" wrapText="1"/>
      <protection/>
    </xf>
    <xf numFmtId="0" fontId="5" fillId="0" borderId="23" xfId="80" applyFont="1" applyBorder="1" applyAlignment="1">
      <alignment horizontal="center" vertical="top" wrapText="1"/>
      <protection/>
    </xf>
    <xf numFmtId="0" fontId="5" fillId="0" borderId="19" xfId="80" applyFont="1" applyBorder="1" applyAlignment="1">
      <alignment horizontal="right" vertical="top" wrapText="1"/>
      <protection/>
    </xf>
    <xf numFmtId="0" fontId="5" fillId="0" borderId="40" xfId="80" applyFont="1" applyBorder="1" applyAlignment="1">
      <alignment horizontal="right" vertical="top" wrapText="1"/>
      <protection/>
    </xf>
    <xf numFmtId="0" fontId="5" fillId="0" borderId="26" xfId="80" applyFont="1" applyBorder="1" applyAlignment="1">
      <alignment horizontal="right" vertical="top" wrapText="1"/>
      <protection/>
    </xf>
    <xf numFmtId="4" fontId="5" fillId="0" borderId="19" xfId="80" applyNumberFormat="1" applyFont="1" applyBorder="1" applyAlignment="1">
      <alignment horizontal="right" vertical="top" wrapText="1"/>
      <protection/>
    </xf>
    <xf numFmtId="4" fontId="5" fillId="0" borderId="26" xfId="80" applyNumberFormat="1" applyFont="1" applyBorder="1" applyAlignment="1">
      <alignment horizontal="right" vertical="top" wrapText="1"/>
      <protection/>
    </xf>
    <xf numFmtId="4" fontId="5" fillId="0" borderId="40" xfId="80" applyNumberFormat="1" applyFont="1" applyBorder="1" applyAlignment="1">
      <alignment horizontal="right" vertical="top" wrapText="1"/>
      <protection/>
    </xf>
    <xf numFmtId="0" fontId="39" fillId="12" borderId="28" xfId="0" applyFont="1" applyFill="1" applyBorder="1" applyAlignment="1">
      <alignment horizontal="center"/>
    </xf>
    <xf numFmtId="0" fontId="39" fillId="8" borderId="28" xfId="0" applyFont="1" applyFill="1" applyBorder="1" applyAlignment="1">
      <alignment horizontal="center"/>
    </xf>
    <xf numFmtId="0" fontId="39" fillId="0" borderId="0" xfId="0" applyFont="1" applyAlignment="1">
      <alignment horizontal="center"/>
    </xf>
  </cellXfs>
  <cellStyles count="92">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Incorreto" xfId="73"/>
    <cellStyle name="Incorreto 2" xfId="74"/>
    <cellStyle name="Currency" xfId="75"/>
    <cellStyle name="Currency [0]" xfId="76"/>
    <cellStyle name="Moeda 2" xfId="77"/>
    <cellStyle name="Neutra" xfId="78"/>
    <cellStyle name="Neutra 2" xfId="79"/>
    <cellStyle name="Normal 2" xfId="80"/>
    <cellStyle name="Normal 3" xfId="81"/>
    <cellStyle name="Nota" xfId="82"/>
    <cellStyle name="Nota 2" xfId="83"/>
    <cellStyle name="Percent" xfId="84"/>
    <cellStyle name="Saída" xfId="85"/>
    <cellStyle name="Saída 2" xfId="86"/>
    <cellStyle name="Comma [0]" xfId="87"/>
    <cellStyle name="Separador de milhares 2" xfId="88"/>
    <cellStyle name="Texto de Aviso" xfId="89"/>
    <cellStyle name="Texto de Aviso 2" xfId="90"/>
    <cellStyle name="Texto Explicativo" xfId="91"/>
    <cellStyle name="Texto Explicativo 2" xfId="92"/>
    <cellStyle name="Título" xfId="93"/>
    <cellStyle name="Título 1" xfId="94"/>
    <cellStyle name="Título 1 2" xfId="95"/>
    <cellStyle name="Título 2" xfId="96"/>
    <cellStyle name="Título 2 2" xfId="97"/>
    <cellStyle name="Título 3" xfId="98"/>
    <cellStyle name="Título 3 2" xfId="99"/>
    <cellStyle name="Título 4" xfId="100"/>
    <cellStyle name="Título 4 2" xfId="101"/>
    <cellStyle name="Título 5" xfId="102"/>
    <cellStyle name="Total" xfId="103"/>
    <cellStyle name="Total 2" xfId="104"/>
    <cellStyle name="Comma" xfId="105"/>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F10" sqref="F10"/>
    </sheetView>
  </sheetViews>
  <sheetFormatPr defaultColWidth="9.140625" defaultRowHeight="15"/>
  <cols>
    <col min="1" max="1" width="22.00390625" style="0" customWidth="1"/>
    <col min="2" max="2" width="14.7109375" style="0" customWidth="1"/>
    <col min="3" max="3" width="16.57421875" style="0" customWidth="1"/>
    <col min="4" max="4" width="33.28125" style="0" customWidth="1"/>
    <col min="5" max="5" width="25.00390625" style="0" customWidth="1"/>
    <col min="6" max="6" width="19.140625" style="0" customWidth="1"/>
    <col min="7" max="7" width="18.00390625" style="0" customWidth="1"/>
    <col min="8" max="8" width="29.28125" style="0" customWidth="1"/>
  </cols>
  <sheetData>
    <row r="1" spans="1:4" ht="15">
      <c r="A1" s="115" t="s">
        <v>40</v>
      </c>
      <c r="B1" s="115"/>
      <c r="C1" s="115"/>
      <c r="D1" s="115"/>
    </row>
    <row r="3" spans="1:5" ht="30">
      <c r="A3" s="22" t="s">
        <v>38</v>
      </c>
      <c r="B3" s="23">
        <v>133132.02</v>
      </c>
      <c r="C3" s="24">
        <v>133132.02</v>
      </c>
      <c r="D3" s="25" t="s">
        <v>39</v>
      </c>
      <c r="E3" s="26" t="s">
        <v>66</v>
      </c>
    </row>
    <row r="4" spans="1:5" ht="15">
      <c r="A4" s="22" t="s">
        <v>65</v>
      </c>
      <c r="B4" s="23">
        <f>SUM('Pedidos Avulsos'!R2:R379)</f>
        <v>1128.25</v>
      </c>
      <c r="C4" s="24">
        <f>SUM('Pedidos Avulsos'!R2:R126)</f>
        <v>1128.25</v>
      </c>
      <c r="D4" s="25"/>
      <c r="E4" s="27">
        <v>126970.14</v>
      </c>
    </row>
    <row r="5" spans="1:6" ht="60">
      <c r="A5" s="26" t="s">
        <v>67</v>
      </c>
      <c r="B5" s="27">
        <f>SUM(B13,B19)</f>
        <v>1329.14</v>
      </c>
      <c r="C5" s="28">
        <f>SUM(C13,C19)</f>
        <v>1329.1399999999999</v>
      </c>
      <c r="D5" s="29" t="s">
        <v>31</v>
      </c>
      <c r="E5" s="59">
        <f>SUM('Pedidos de Capital'!R2:R155)</f>
        <v>81814.95999999999</v>
      </c>
      <c r="F5" s="26" t="s">
        <v>218</v>
      </c>
    </row>
    <row r="6" spans="1:6" ht="30">
      <c r="A6" s="26" t="s">
        <v>66</v>
      </c>
      <c r="B6" s="27">
        <f>C6</f>
        <v>126970.14</v>
      </c>
      <c r="C6" s="28">
        <v>126970.14</v>
      </c>
      <c r="D6" s="29"/>
      <c r="E6" s="32">
        <f>E4-E5</f>
        <v>45155.18000000001</v>
      </c>
      <c r="F6" s="60" t="s">
        <v>86</v>
      </c>
    </row>
    <row r="7" spans="1:4" ht="15">
      <c r="A7" s="22" t="s">
        <v>32</v>
      </c>
      <c r="B7" s="31">
        <f>B3-B5-B6-B4</f>
        <v>3704.489999999976</v>
      </c>
      <c r="C7" s="32">
        <f>C3-C5-C6-C4</f>
        <v>3704.489999999976</v>
      </c>
      <c r="D7" s="25" t="s">
        <v>33</v>
      </c>
    </row>
    <row r="9" spans="1:5" ht="15">
      <c r="A9" s="113" t="s">
        <v>37</v>
      </c>
      <c r="B9" s="113"/>
      <c r="C9" s="113"/>
      <c r="E9" s="54"/>
    </row>
    <row r="10" spans="1:5" ht="15">
      <c r="A10" s="33" t="s">
        <v>15</v>
      </c>
      <c r="B10" s="33" t="s">
        <v>29</v>
      </c>
      <c r="C10" s="33" t="s">
        <v>30</v>
      </c>
      <c r="E10" s="54"/>
    </row>
    <row r="11" spans="1:3" ht="15">
      <c r="A11" s="11" t="s">
        <v>16</v>
      </c>
      <c r="B11" s="30">
        <f>Pregões!J4</f>
        <v>167.26</v>
      </c>
      <c r="C11" s="30">
        <f>Pregões!K4</f>
        <v>167.26</v>
      </c>
    </row>
    <row r="12" spans="1:3" ht="15">
      <c r="A12" s="11" t="s">
        <v>34</v>
      </c>
      <c r="B12" s="30">
        <f>Pregões!J8</f>
        <v>237.8</v>
      </c>
      <c r="C12" s="30">
        <f>Pregões!K8</f>
        <v>237.8</v>
      </c>
    </row>
    <row r="13" spans="1:3" ht="15">
      <c r="A13" s="35" t="s">
        <v>35</v>
      </c>
      <c r="B13" s="36">
        <f>SUM(B11:B12)</f>
        <v>405.06</v>
      </c>
      <c r="C13" s="36">
        <f>SUM(C11:C12)</f>
        <v>405.06</v>
      </c>
    </row>
    <row r="15" spans="1:3" ht="15">
      <c r="A15" s="114" t="s">
        <v>36</v>
      </c>
      <c r="B15" s="114"/>
      <c r="C15" s="114"/>
    </row>
    <row r="16" spans="1:3" ht="15">
      <c r="A16" s="34" t="s">
        <v>15</v>
      </c>
      <c r="B16" s="34" t="s">
        <v>29</v>
      </c>
      <c r="C16" s="34" t="s">
        <v>30</v>
      </c>
    </row>
    <row r="17" spans="1:3" ht="15">
      <c r="A17" s="13" t="s">
        <v>22</v>
      </c>
      <c r="B17" s="30">
        <f>Pregões!J11</f>
        <v>899.08</v>
      </c>
      <c r="C17" s="30">
        <f>Pregões!K11</f>
        <v>899.0799999999999</v>
      </c>
    </row>
    <row r="18" spans="1:3" ht="15">
      <c r="A18" s="13" t="s">
        <v>26</v>
      </c>
      <c r="B18" s="30">
        <f>Pregões!J14</f>
        <v>25</v>
      </c>
      <c r="C18" s="30">
        <f>Pregões!K14</f>
        <v>25</v>
      </c>
    </row>
    <row r="19" spans="1:3" ht="15">
      <c r="A19" s="37" t="s">
        <v>35</v>
      </c>
      <c r="B19" s="38">
        <f>SUM(B17:B18)</f>
        <v>924.08</v>
      </c>
      <c r="C19" s="38">
        <f>SUM(C17:C18)</f>
        <v>924.0799999999999</v>
      </c>
    </row>
  </sheetData>
  <sheetProtection/>
  <mergeCells count="3">
    <mergeCell ref="A9:C9"/>
    <mergeCell ref="A15:C15"/>
    <mergeCell ref="A1:D1"/>
  </mergeCells>
  <conditionalFormatting sqref="B7">
    <cfRule type="cellIs" priority="7" dxfId="8" operator="greaterThan" stopIfTrue="1">
      <formula>0</formula>
    </cfRule>
    <cfRule type="cellIs" priority="8" dxfId="9" operator="lessThan" stopIfTrue="1">
      <formula>0</formula>
    </cfRule>
  </conditionalFormatting>
  <conditionalFormatting sqref="C7">
    <cfRule type="cellIs" priority="4" dxfId="9" operator="lessThan" stopIfTrue="1">
      <formula>0</formula>
    </cfRule>
    <cfRule type="cellIs" priority="5" dxfId="8" operator="greaterThan" stopIfTrue="1">
      <formula>0</formula>
    </cfRule>
    <cfRule type="cellIs" priority="6" dxfId="9" operator="lessThan" stopIfTrue="1">
      <formula>0</formula>
    </cfRule>
  </conditionalFormatting>
  <conditionalFormatting sqref="E6">
    <cfRule type="cellIs" priority="1" dxfId="9" operator="lessThan" stopIfTrue="1">
      <formula>0</formula>
    </cfRule>
    <cfRule type="cellIs" priority="2" dxfId="8" operator="greaterThan" stopIfTrue="1">
      <formula>0</formula>
    </cfRule>
    <cfRule type="cellIs" priority="3" dxfId="9" operator="lessThan" stopIfTrue="1">
      <formula>0</formula>
    </cfRule>
  </conditionalFormatting>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4"/>
  <sheetViews>
    <sheetView zoomScalePageLayoutView="0" workbookViewId="0" topLeftCell="C1">
      <selection activeCell="M4" sqref="M4"/>
    </sheetView>
  </sheetViews>
  <sheetFormatPr defaultColWidth="9.140625" defaultRowHeight="15"/>
  <cols>
    <col min="2" max="2" width="19.140625" style="0" customWidth="1"/>
    <col min="5" max="5" width="34.140625" style="0" customWidth="1"/>
    <col min="8" max="8" width="9.140625" style="43" customWidth="1"/>
    <col min="9" max="9" width="11.421875" style="21" customWidth="1"/>
    <col min="10" max="10" width="11.57421875" style="21" customWidth="1"/>
    <col min="11" max="11" width="11.421875" style="21" customWidth="1"/>
    <col min="13" max="13" width="11.140625" style="0" customWidth="1"/>
  </cols>
  <sheetData>
    <row r="1" spans="1:12" ht="27" thickBot="1">
      <c r="A1" s="10" t="s">
        <v>14</v>
      </c>
      <c r="B1" s="10" t="s">
        <v>15</v>
      </c>
      <c r="C1" s="3" t="s">
        <v>0</v>
      </c>
      <c r="D1" s="3" t="s">
        <v>1</v>
      </c>
      <c r="E1" s="3" t="s">
        <v>2</v>
      </c>
      <c r="F1" s="3" t="s">
        <v>3</v>
      </c>
      <c r="G1" s="3" t="s">
        <v>4</v>
      </c>
      <c r="H1" s="39" t="s">
        <v>5</v>
      </c>
      <c r="I1" s="17" t="s">
        <v>6</v>
      </c>
      <c r="J1" s="17" t="s">
        <v>7</v>
      </c>
      <c r="K1" s="17" t="s">
        <v>8</v>
      </c>
      <c r="L1" s="4" t="s">
        <v>9</v>
      </c>
    </row>
    <row r="2" spans="1:13" ht="40.5" thickBot="1" thickTop="1">
      <c r="A2" s="11" t="s">
        <v>17</v>
      </c>
      <c r="B2" s="11" t="s">
        <v>16</v>
      </c>
      <c r="C2" s="1">
        <v>48186</v>
      </c>
      <c r="D2" s="1">
        <v>9</v>
      </c>
      <c r="E2" s="1" t="s">
        <v>10</v>
      </c>
      <c r="F2" s="1" t="s">
        <v>11</v>
      </c>
      <c r="G2" s="1">
        <v>12</v>
      </c>
      <c r="H2" s="68">
        <v>12</v>
      </c>
      <c r="I2" s="70">
        <v>3.97</v>
      </c>
      <c r="J2" s="70">
        <v>47.64</v>
      </c>
      <c r="K2" s="71">
        <f>I2*H2</f>
        <v>47.64</v>
      </c>
      <c r="L2" s="72" t="s">
        <v>12</v>
      </c>
      <c r="M2" s="73" t="s">
        <v>102</v>
      </c>
    </row>
    <row r="3" spans="3:13" ht="27" thickBot="1">
      <c r="C3" s="7">
        <v>48182</v>
      </c>
      <c r="D3" s="8">
        <v>25</v>
      </c>
      <c r="E3" s="8" t="s">
        <v>13</v>
      </c>
      <c r="F3" s="8" t="s">
        <v>11</v>
      </c>
      <c r="G3" s="8">
        <v>2</v>
      </c>
      <c r="H3" s="69">
        <v>2</v>
      </c>
      <c r="I3" s="74">
        <v>59.81</v>
      </c>
      <c r="J3" s="74">
        <v>119.62</v>
      </c>
      <c r="K3" s="71">
        <f aca="true" t="shared" si="0" ref="K3:K13">I3*H3</f>
        <v>119.62</v>
      </c>
      <c r="L3" s="75" t="s">
        <v>12</v>
      </c>
      <c r="M3" s="73" t="s">
        <v>102</v>
      </c>
    </row>
    <row r="4" spans="8:12" ht="39" thickBot="1">
      <c r="H4" s="42"/>
      <c r="I4" s="14" t="s">
        <v>27</v>
      </c>
      <c r="J4" s="15">
        <f>SUM(J2:J3)</f>
        <v>167.26</v>
      </c>
      <c r="K4" s="15">
        <f>SUM(K2:K3)</f>
        <v>167.26</v>
      </c>
      <c r="L4" s="16" t="s">
        <v>28</v>
      </c>
    </row>
    <row r="5" spans="1:12" ht="27" thickBot="1">
      <c r="A5" s="10" t="s">
        <v>14</v>
      </c>
      <c r="B5" s="10" t="s">
        <v>15</v>
      </c>
      <c r="C5" s="2" t="s">
        <v>0</v>
      </c>
      <c r="D5" s="3" t="s">
        <v>1</v>
      </c>
      <c r="E5" s="3" t="s">
        <v>2</v>
      </c>
      <c r="F5" s="3" t="s">
        <v>3</v>
      </c>
      <c r="G5" s="3" t="s">
        <v>4</v>
      </c>
      <c r="H5" s="39" t="s">
        <v>5</v>
      </c>
      <c r="I5" s="17" t="s">
        <v>6</v>
      </c>
      <c r="J5" s="17" t="s">
        <v>7</v>
      </c>
      <c r="K5" s="17" t="s">
        <v>8</v>
      </c>
      <c r="L5" s="4" t="s">
        <v>9</v>
      </c>
    </row>
    <row r="6" spans="1:12" ht="40.5" thickBot="1" thickTop="1">
      <c r="A6" s="11" t="s">
        <v>17</v>
      </c>
      <c r="B6" s="11" t="s">
        <v>34</v>
      </c>
      <c r="C6" s="5">
        <v>48183</v>
      </c>
      <c r="D6" s="1">
        <v>36</v>
      </c>
      <c r="E6" s="1" t="s">
        <v>18</v>
      </c>
      <c r="F6" s="1" t="s">
        <v>11</v>
      </c>
      <c r="G6" s="1">
        <v>2</v>
      </c>
      <c r="H6" s="40">
        <v>2</v>
      </c>
      <c r="I6" s="18">
        <v>44.9</v>
      </c>
      <c r="J6" s="18">
        <v>89.8</v>
      </c>
      <c r="K6" s="19">
        <f t="shared" si="0"/>
        <v>89.8</v>
      </c>
      <c r="L6" s="6" t="s">
        <v>12</v>
      </c>
    </row>
    <row r="7" spans="3:12" ht="39.75" thickBot="1">
      <c r="C7" s="7">
        <v>48184</v>
      </c>
      <c r="D7" s="8">
        <v>37</v>
      </c>
      <c r="E7" s="8" t="s">
        <v>19</v>
      </c>
      <c r="F7" s="8" t="s">
        <v>11</v>
      </c>
      <c r="G7" s="8">
        <v>2</v>
      </c>
      <c r="H7" s="41">
        <v>2</v>
      </c>
      <c r="I7" s="20">
        <v>74</v>
      </c>
      <c r="J7" s="20">
        <v>148</v>
      </c>
      <c r="K7" s="19">
        <f t="shared" si="0"/>
        <v>148</v>
      </c>
      <c r="L7" s="9" t="s">
        <v>12</v>
      </c>
    </row>
    <row r="8" spans="8:12" ht="39" thickBot="1">
      <c r="H8" s="42"/>
      <c r="I8" s="14" t="s">
        <v>27</v>
      </c>
      <c r="J8" s="15">
        <f>SUM(J6:J7)</f>
        <v>237.8</v>
      </c>
      <c r="K8" s="15">
        <f>SUM(K6:K7)</f>
        <v>237.8</v>
      </c>
      <c r="L8" s="16" t="s">
        <v>28</v>
      </c>
    </row>
    <row r="9" spans="1:12" ht="27" thickBot="1">
      <c r="A9" s="12" t="s">
        <v>14</v>
      </c>
      <c r="B9" s="12" t="s">
        <v>15</v>
      </c>
      <c r="C9" s="2" t="s">
        <v>0</v>
      </c>
      <c r="D9" s="3" t="s">
        <v>1</v>
      </c>
      <c r="E9" s="3" t="s">
        <v>2</v>
      </c>
      <c r="F9" s="3" t="s">
        <v>3</v>
      </c>
      <c r="G9" s="3" t="s">
        <v>4</v>
      </c>
      <c r="H9" s="39" t="s">
        <v>5</v>
      </c>
      <c r="I9" s="17" t="s">
        <v>6</v>
      </c>
      <c r="J9" s="17" t="s">
        <v>7</v>
      </c>
      <c r="K9" s="17" t="s">
        <v>8</v>
      </c>
      <c r="L9" s="4" t="s">
        <v>9</v>
      </c>
    </row>
    <row r="10" spans="1:12" ht="40.5" thickBot="1" thickTop="1">
      <c r="A10" s="13" t="s">
        <v>23</v>
      </c>
      <c r="B10" s="13" t="s">
        <v>22</v>
      </c>
      <c r="C10" s="7">
        <v>42463</v>
      </c>
      <c r="D10" s="8">
        <v>50</v>
      </c>
      <c r="E10" s="8" t="s">
        <v>20</v>
      </c>
      <c r="F10" s="8" t="s">
        <v>11</v>
      </c>
      <c r="G10" s="8">
        <v>52</v>
      </c>
      <c r="H10" s="41">
        <v>52</v>
      </c>
      <c r="I10" s="20">
        <v>17.29</v>
      </c>
      <c r="J10" s="20">
        <v>899.08</v>
      </c>
      <c r="K10" s="19">
        <f t="shared" si="0"/>
        <v>899.0799999999999</v>
      </c>
      <c r="L10" s="9" t="s">
        <v>21</v>
      </c>
    </row>
    <row r="11" spans="8:12" ht="39" thickBot="1">
      <c r="H11" s="42"/>
      <c r="I11" s="14" t="s">
        <v>27</v>
      </c>
      <c r="J11" s="15">
        <f>J10</f>
        <v>899.08</v>
      </c>
      <c r="K11" s="15">
        <f>K10</f>
        <v>899.0799999999999</v>
      </c>
      <c r="L11" s="16" t="s">
        <v>28</v>
      </c>
    </row>
    <row r="12" spans="1:12" ht="27" thickBot="1">
      <c r="A12" s="12" t="s">
        <v>14</v>
      </c>
      <c r="B12" s="12" t="s">
        <v>15</v>
      </c>
      <c r="C12" s="2" t="s">
        <v>0</v>
      </c>
      <c r="D12" s="3" t="s">
        <v>1</v>
      </c>
      <c r="E12" s="3" t="s">
        <v>2</v>
      </c>
      <c r="F12" s="3" t="s">
        <v>3</v>
      </c>
      <c r="G12" s="3" t="s">
        <v>4</v>
      </c>
      <c r="H12" s="39" t="s">
        <v>5</v>
      </c>
      <c r="I12" s="17" t="s">
        <v>6</v>
      </c>
      <c r="J12" s="17" t="s">
        <v>7</v>
      </c>
      <c r="K12" s="17" t="s">
        <v>8</v>
      </c>
      <c r="L12" s="4" t="s">
        <v>9</v>
      </c>
    </row>
    <row r="13" spans="1:12" ht="27.75" thickBot="1" thickTop="1">
      <c r="A13" s="13" t="s">
        <v>23</v>
      </c>
      <c r="B13" s="13" t="s">
        <v>26</v>
      </c>
      <c r="C13" s="7">
        <v>48180</v>
      </c>
      <c r="D13" s="8">
        <v>22</v>
      </c>
      <c r="E13" s="8" t="s">
        <v>24</v>
      </c>
      <c r="F13" s="8" t="s">
        <v>25</v>
      </c>
      <c r="G13" s="8">
        <v>1</v>
      </c>
      <c r="H13" s="41">
        <v>1</v>
      </c>
      <c r="I13" s="20">
        <v>25</v>
      </c>
      <c r="J13" s="20">
        <v>25</v>
      </c>
      <c r="K13" s="19">
        <f t="shared" si="0"/>
        <v>25</v>
      </c>
      <c r="L13" s="9" t="s">
        <v>21</v>
      </c>
    </row>
    <row r="14" spans="8:12" ht="39" thickBot="1">
      <c r="H14" s="42"/>
      <c r="I14" s="14" t="s">
        <v>27</v>
      </c>
      <c r="J14" s="15">
        <f>J13</f>
        <v>25</v>
      </c>
      <c r="K14" s="15">
        <f>K13</f>
        <v>25</v>
      </c>
      <c r="L14" s="16" t="s">
        <v>28</v>
      </c>
    </row>
  </sheetData>
  <sheetProtection password="9E5B" sheet="1"/>
  <printOptions/>
  <pageMargins left="0.511811024" right="0.511811024" top="0.787401575" bottom="0.787401575" header="0.31496062" footer="0.3149606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1">
      <selection activeCell="C8" sqref="C8"/>
    </sheetView>
  </sheetViews>
  <sheetFormatPr defaultColWidth="11.57421875" defaultRowHeight="15"/>
  <cols>
    <col min="1" max="1" width="23.421875" style="0" customWidth="1"/>
    <col min="2" max="2" width="7.00390625" style="0" customWidth="1"/>
    <col min="3" max="3" width="24.8515625" style="0" customWidth="1"/>
    <col min="4" max="4" width="8.28125" style="0" bestFit="1" customWidth="1"/>
    <col min="5" max="5" width="8.8515625" style="0" customWidth="1"/>
    <col min="6" max="6" width="7.421875" style="0" customWidth="1"/>
    <col min="7" max="7" width="10.00390625" style="0" customWidth="1"/>
    <col min="8" max="8" width="10.28125" style="0" customWidth="1"/>
    <col min="9" max="9" width="11.00390625" style="0" customWidth="1"/>
    <col min="10" max="10" width="15.140625" style="0" customWidth="1"/>
    <col min="11" max="11" width="17.00390625" style="0" customWidth="1"/>
    <col min="12" max="13" width="11.57421875" style="0" customWidth="1"/>
    <col min="14" max="14" width="67.421875" style="0" customWidth="1"/>
    <col min="15" max="15" width="15.00390625" style="0" customWidth="1"/>
    <col min="16" max="16" width="13.57421875" style="0" customWidth="1"/>
    <col min="17" max="17" width="16.140625" style="0" customWidth="1"/>
    <col min="18" max="18" width="21.421875" style="0" bestFit="1" customWidth="1"/>
    <col min="19" max="19" width="11.57421875" style="0" customWidth="1"/>
  </cols>
  <sheetData>
    <row r="1" spans="1:19" ht="15">
      <c r="A1" s="48" t="s">
        <v>53</v>
      </c>
      <c r="B1" s="48" t="s">
        <v>54</v>
      </c>
      <c r="C1" s="49" t="s">
        <v>15</v>
      </c>
      <c r="D1" s="49" t="s">
        <v>55</v>
      </c>
      <c r="E1" s="49" t="s">
        <v>56</v>
      </c>
      <c r="F1" s="49" t="s">
        <v>57</v>
      </c>
      <c r="G1" s="49" t="s">
        <v>58</v>
      </c>
      <c r="H1" s="49" t="s">
        <v>59</v>
      </c>
      <c r="I1" s="49" t="s">
        <v>60</v>
      </c>
      <c r="J1" s="49" t="s">
        <v>61</v>
      </c>
      <c r="K1" s="49" t="s">
        <v>62</v>
      </c>
      <c r="L1" s="50" t="s">
        <v>0</v>
      </c>
      <c r="M1" s="50" t="s">
        <v>1</v>
      </c>
      <c r="N1" s="51" t="s">
        <v>2</v>
      </c>
      <c r="O1" s="50" t="s">
        <v>63</v>
      </c>
      <c r="P1" s="50" t="s">
        <v>64</v>
      </c>
      <c r="Q1" s="52" t="s">
        <v>6</v>
      </c>
      <c r="R1" s="53" t="s">
        <v>7</v>
      </c>
      <c r="S1" s="50" t="s">
        <v>9</v>
      </c>
    </row>
    <row r="2" spans="1:19" ht="102">
      <c r="A2" s="44" t="s">
        <v>41</v>
      </c>
      <c r="B2" s="44" t="s">
        <v>42</v>
      </c>
      <c r="C2" s="44" t="s">
        <v>43</v>
      </c>
      <c r="D2" s="44" t="s">
        <v>44</v>
      </c>
      <c r="E2" s="44" t="s">
        <v>45</v>
      </c>
      <c r="F2" s="44" t="s">
        <v>46</v>
      </c>
      <c r="G2" s="44" t="s">
        <v>47</v>
      </c>
      <c r="H2" s="44" t="s">
        <v>48</v>
      </c>
      <c r="I2" s="44" t="s">
        <v>49</v>
      </c>
      <c r="J2" s="44" t="s">
        <v>50</v>
      </c>
      <c r="K2" s="44" t="s">
        <v>51</v>
      </c>
      <c r="L2" s="45">
        <v>51122</v>
      </c>
      <c r="M2" s="46">
        <v>3</v>
      </c>
      <c r="N2" s="46" t="s">
        <v>52</v>
      </c>
      <c r="O2" s="46" t="s">
        <v>11</v>
      </c>
      <c r="P2" s="46">
        <v>5</v>
      </c>
      <c r="Q2" s="46">
        <v>202.05</v>
      </c>
      <c r="R2" s="47">
        <v>1010.25</v>
      </c>
      <c r="S2" s="46" t="s">
        <v>21</v>
      </c>
    </row>
    <row r="3" spans="1:19" s="56" customFormat="1" ht="15">
      <c r="A3" s="55" t="s">
        <v>87</v>
      </c>
      <c r="B3" s="55" t="s">
        <v>88</v>
      </c>
      <c r="C3" s="55" t="s">
        <v>89</v>
      </c>
      <c r="D3" s="55" t="s">
        <v>44</v>
      </c>
      <c r="E3" s="55" t="s">
        <v>45</v>
      </c>
      <c r="F3" s="55" t="s">
        <v>46</v>
      </c>
      <c r="G3" s="55" t="s">
        <v>47</v>
      </c>
      <c r="H3" s="55" t="s">
        <v>48</v>
      </c>
      <c r="I3" s="55" t="s">
        <v>49</v>
      </c>
      <c r="J3" s="55" t="s">
        <v>68</v>
      </c>
      <c r="K3" s="55" t="s">
        <v>51</v>
      </c>
      <c r="L3" s="45">
        <v>20272</v>
      </c>
      <c r="M3" s="46">
        <v>3</v>
      </c>
      <c r="N3" s="46" t="s">
        <v>90</v>
      </c>
      <c r="O3" s="46" t="s">
        <v>11</v>
      </c>
      <c r="P3" s="46">
        <v>100</v>
      </c>
      <c r="Q3" s="46">
        <v>1.18</v>
      </c>
      <c r="R3" s="46">
        <v>118</v>
      </c>
      <c r="S3" s="46" t="s">
        <v>21</v>
      </c>
    </row>
  </sheetData>
  <sheetProtection password="9E5B" sheet="1"/>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T100"/>
  <sheetViews>
    <sheetView zoomScalePageLayoutView="0" workbookViewId="0" topLeftCell="O9">
      <selection activeCell="A11" sqref="A11:U100"/>
    </sheetView>
  </sheetViews>
  <sheetFormatPr defaultColWidth="11.57421875" defaultRowHeight="15"/>
  <cols>
    <col min="1" max="1" width="23.421875" style="0" customWidth="1"/>
    <col min="2" max="2" width="7.00390625" style="0" customWidth="1"/>
    <col min="3" max="3" width="24.8515625" style="0" customWidth="1"/>
    <col min="4" max="4" width="8.28125" style="0" bestFit="1" customWidth="1"/>
    <col min="5" max="5" width="8.8515625" style="0" customWidth="1"/>
    <col min="6" max="6" width="7.421875" style="0" customWidth="1"/>
    <col min="7" max="7" width="10.00390625" style="0" customWidth="1"/>
    <col min="8" max="8" width="10.28125" style="0" customWidth="1"/>
    <col min="9" max="9" width="11.00390625" style="0" customWidth="1"/>
    <col min="10" max="10" width="15.140625" style="0" customWidth="1"/>
    <col min="11" max="11" width="17.00390625" style="0" customWidth="1"/>
    <col min="12" max="13" width="11.57421875" style="0" customWidth="1"/>
    <col min="14" max="14" width="67.421875" style="0" customWidth="1"/>
    <col min="15" max="15" width="15.00390625" style="0" customWidth="1"/>
    <col min="16" max="16" width="13.57421875" style="0" customWidth="1"/>
    <col min="17" max="17" width="16.140625" style="87" customWidth="1"/>
    <col min="18" max="18" width="21.421875" style="87" bestFit="1" customWidth="1"/>
    <col min="19" max="19" width="11.57421875" style="0" customWidth="1"/>
  </cols>
  <sheetData>
    <row r="1" spans="1:19" ht="15">
      <c r="A1" s="48" t="s">
        <v>53</v>
      </c>
      <c r="B1" s="48" t="s">
        <v>54</v>
      </c>
      <c r="C1" s="49" t="s">
        <v>15</v>
      </c>
      <c r="D1" s="49" t="s">
        <v>55</v>
      </c>
      <c r="E1" s="49" t="s">
        <v>56</v>
      </c>
      <c r="F1" s="49" t="s">
        <v>57</v>
      </c>
      <c r="G1" s="49" t="s">
        <v>58</v>
      </c>
      <c r="H1" s="49" t="s">
        <v>59</v>
      </c>
      <c r="I1" s="49" t="s">
        <v>60</v>
      </c>
      <c r="J1" s="49" t="s">
        <v>61</v>
      </c>
      <c r="K1" s="49" t="s">
        <v>62</v>
      </c>
      <c r="L1" s="50" t="s">
        <v>0</v>
      </c>
      <c r="M1" s="50" t="s">
        <v>1</v>
      </c>
      <c r="N1" s="51" t="s">
        <v>2</v>
      </c>
      <c r="O1" s="50" t="s">
        <v>63</v>
      </c>
      <c r="P1" s="50" t="s">
        <v>64</v>
      </c>
      <c r="Q1" s="79" t="s">
        <v>6</v>
      </c>
      <c r="R1" s="80" t="s">
        <v>7</v>
      </c>
      <c r="S1" s="50" t="s">
        <v>9</v>
      </c>
    </row>
    <row r="2" spans="1:20" s="56" customFormat="1" ht="409.5">
      <c r="A2" s="65" t="s">
        <v>69</v>
      </c>
      <c r="B2" s="65" t="s">
        <v>70</v>
      </c>
      <c r="C2" s="65" t="s">
        <v>71</v>
      </c>
      <c r="D2" s="65" t="s">
        <v>44</v>
      </c>
      <c r="E2" s="65" t="s">
        <v>45</v>
      </c>
      <c r="F2" s="65" t="s">
        <v>46</v>
      </c>
      <c r="G2" s="65" t="s">
        <v>47</v>
      </c>
      <c r="H2" s="65" t="s">
        <v>48</v>
      </c>
      <c r="I2" s="65" t="s">
        <v>49</v>
      </c>
      <c r="J2" s="65" t="s">
        <v>68</v>
      </c>
      <c r="K2" s="65" t="s">
        <v>51</v>
      </c>
      <c r="L2" s="66">
        <v>47977</v>
      </c>
      <c r="M2" s="67">
        <v>9</v>
      </c>
      <c r="N2" s="67" t="s">
        <v>72</v>
      </c>
      <c r="O2" s="67" t="s">
        <v>11</v>
      </c>
      <c r="P2" s="67">
        <v>1</v>
      </c>
      <c r="Q2" s="81">
        <v>1705</v>
      </c>
      <c r="R2" s="81"/>
      <c r="S2" s="67" t="s">
        <v>73</v>
      </c>
      <c r="T2" s="56" t="s">
        <v>101</v>
      </c>
    </row>
    <row r="3" spans="1:19" s="56" customFormat="1" ht="60">
      <c r="A3" s="55" t="s">
        <v>74</v>
      </c>
      <c r="B3" s="55" t="s">
        <v>75</v>
      </c>
      <c r="C3" s="55" t="s">
        <v>76</v>
      </c>
      <c r="D3" s="55" t="s">
        <v>44</v>
      </c>
      <c r="E3" s="55" t="s">
        <v>45</v>
      </c>
      <c r="F3" s="55" t="s">
        <v>46</v>
      </c>
      <c r="G3" s="55" t="s">
        <v>47</v>
      </c>
      <c r="H3" s="55" t="s">
        <v>48</v>
      </c>
      <c r="I3" s="55" t="s">
        <v>49</v>
      </c>
      <c r="J3" s="55" t="s">
        <v>68</v>
      </c>
      <c r="K3" s="55" t="s">
        <v>51</v>
      </c>
      <c r="L3" s="57">
        <v>51123</v>
      </c>
      <c r="M3" s="58">
        <v>2</v>
      </c>
      <c r="N3" s="58" t="s">
        <v>77</v>
      </c>
      <c r="O3" s="58" t="s">
        <v>11</v>
      </c>
      <c r="P3" s="58">
        <v>5</v>
      </c>
      <c r="Q3" s="82">
        <v>554.5</v>
      </c>
      <c r="R3" s="82">
        <v>2772.5</v>
      </c>
      <c r="S3" s="58" t="s">
        <v>78</v>
      </c>
    </row>
    <row r="4" spans="1:19" s="56" customFormat="1" ht="60">
      <c r="A4" s="55" t="s">
        <v>79</v>
      </c>
      <c r="B4" s="55" t="s">
        <v>80</v>
      </c>
      <c r="C4" s="55" t="s">
        <v>81</v>
      </c>
      <c r="D4" s="55" t="s">
        <v>44</v>
      </c>
      <c r="E4" s="55" t="s">
        <v>45</v>
      </c>
      <c r="F4" s="55" t="s">
        <v>46</v>
      </c>
      <c r="G4" s="55" t="s">
        <v>47</v>
      </c>
      <c r="H4" s="55" t="s">
        <v>48</v>
      </c>
      <c r="I4" s="55" t="s">
        <v>49</v>
      </c>
      <c r="J4" s="55" t="s">
        <v>68</v>
      </c>
      <c r="K4" s="55" t="s">
        <v>51</v>
      </c>
      <c r="L4" s="57">
        <v>50813</v>
      </c>
      <c r="M4" s="58">
        <v>36</v>
      </c>
      <c r="N4" s="58" t="s">
        <v>82</v>
      </c>
      <c r="O4" s="58" t="s">
        <v>11</v>
      </c>
      <c r="P4" s="58">
        <v>1</v>
      </c>
      <c r="Q4" s="82">
        <v>1692</v>
      </c>
      <c r="R4" s="82">
        <v>1692</v>
      </c>
      <c r="S4" s="58" t="s">
        <v>78</v>
      </c>
    </row>
    <row r="5" spans="1:19" s="56" customFormat="1" ht="360.75" thickBot="1">
      <c r="A5" s="55" t="s">
        <v>79</v>
      </c>
      <c r="B5" s="55" t="s">
        <v>83</v>
      </c>
      <c r="C5" s="55" t="s">
        <v>84</v>
      </c>
      <c r="D5" s="55" t="s">
        <v>44</v>
      </c>
      <c r="E5" s="55" t="s">
        <v>45</v>
      </c>
      <c r="F5" s="55" t="s">
        <v>46</v>
      </c>
      <c r="G5" s="55" t="s">
        <v>47</v>
      </c>
      <c r="H5" s="55" t="s">
        <v>48</v>
      </c>
      <c r="I5" s="55" t="s">
        <v>49</v>
      </c>
      <c r="J5" s="55" t="s">
        <v>68</v>
      </c>
      <c r="K5" s="55" t="s">
        <v>51</v>
      </c>
      <c r="L5" s="57">
        <v>50570</v>
      </c>
      <c r="M5" s="58">
        <v>21</v>
      </c>
      <c r="N5" s="58" t="s">
        <v>85</v>
      </c>
      <c r="O5" s="58" t="s">
        <v>11</v>
      </c>
      <c r="P5" s="58">
        <v>5</v>
      </c>
      <c r="Q5" s="82">
        <v>284.99</v>
      </c>
      <c r="R5" s="82">
        <f>Q5*P5</f>
        <v>1424.95</v>
      </c>
      <c r="S5" s="58" t="s">
        <v>78</v>
      </c>
    </row>
    <row r="6" spans="1:19" s="56" customFormat="1" ht="45.75" thickBot="1">
      <c r="A6" s="61" t="s">
        <v>91</v>
      </c>
      <c r="B6" s="61" t="s">
        <v>92</v>
      </c>
      <c r="C6" s="61" t="s">
        <v>93</v>
      </c>
      <c r="D6" s="56">
        <v>151367</v>
      </c>
      <c r="E6" s="62" t="s">
        <v>45</v>
      </c>
      <c r="F6" s="62" t="s">
        <v>46</v>
      </c>
      <c r="G6" s="61" t="s">
        <v>47</v>
      </c>
      <c r="H6" s="61" t="s">
        <v>48</v>
      </c>
      <c r="I6" s="61" t="s">
        <v>49</v>
      </c>
      <c r="J6" s="62" t="s">
        <v>94</v>
      </c>
      <c r="K6" s="61" t="s">
        <v>51</v>
      </c>
      <c r="L6" s="63">
        <v>13013</v>
      </c>
      <c r="M6" s="63">
        <v>1</v>
      </c>
      <c r="N6" s="63" t="s">
        <v>95</v>
      </c>
      <c r="O6" s="63" t="s">
        <v>11</v>
      </c>
      <c r="P6" s="63">
        <v>2</v>
      </c>
      <c r="Q6" s="83">
        <v>574.09</v>
      </c>
      <c r="R6" s="83">
        <v>1148.18</v>
      </c>
      <c r="S6" s="63" t="s">
        <v>96</v>
      </c>
    </row>
    <row r="7" spans="1:19" s="56" customFormat="1" ht="57.75" thickBot="1">
      <c r="A7" s="55" t="s">
        <v>97</v>
      </c>
      <c r="B7" s="55" t="s">
        <v>98</v>
      </c>
      <c r="C7" s="55" t="s">
        <v>99</v>
      </c>
      <c r="D7" s="55" t="s">
        <v>44</v>
      </c>
      <c r="E7" s="55" t="s">
        <v>45</v>
      </c>
      <c r="F7" s="55" t="s">
        <v>46</v>
      </c>
      <c r="G7" s="55" t="s">
        <v>47</v>
      </c>
      <c r="H7" s="55" t="s">
        <v>48</v>
      </c>
      <c r="I7" s="55" t="s">
        <v>49</v>
      </c>
      <c r="J7" s="55" t="s">
        <v>94</v>
      </c>
      <c r="K7" s="55" t="s">
        <v>51</v>
      </c>
      <c r="L7" s="64">
        <v>47409</v>
      </c>
      <c r="M7" s="64">
        <v>3</v>
      </c>
      <c r="N7" s="64" t="s">
        <v>100</v>
      </c>
      <c r="O7" s="64" t="s">
        <v>11</v>
      </c>
      <c r="P7" s="64">
        <v>1</v>
      </c>
      <c r="Q7" s="84">
        <v>619.99</v>
      </c>
      <c r="R7" s="84">
        <v>619.99</v>
      </c>
      <c r="S7" s="64" t="s">
        <v>96</v>
      </c>
    </row>
    <row r="8" spans="1:19" s="56" customFormat="1" ht="45.75">
      <c r="A8" s="55" t="s">
        <v>103</v>
      </c>
      <c r="B8" s="56" t="s">
        <v>104</v>
      </c>
      <c r="C8" s="55" t="s">
        <v>105</v>
      </c>
      <c r="D8" s="56">
        <v>151367</v>
      </c>
      <c r="E8" s="62" t="s">
        <v>106</v>
      </c>
      <c r="F8" s="62" t="s">
        <v>46</v>
      </c>
      <c r="G8" s="55" t="s">
        <v>47</v>
      </c>
      <c r="H8" s="55" t="s">
        <v>48</v>
      </c>
      <c r="I8" s="55" t="s">
        <v>49</v>
      </c>
      <c r="J8" s="62" t="s">
        <v>94</v>
      </c>
      <c r="K8" s="61" t="s">
        <v>51</v>
      </c>
      <c r="L8" s="76">
        <v>16909</v>
      </c>
      <c r="M8" s="77">
        <v>2</v>
      </c>
      <c r="N8" s="77" t="s">
        <v>107</v>
      </c>
      <c r="O8" s="77" t="s">
        <v>11</v>
      </c>
      <c r="P8" s="77">
        <v>3</v>
      </c>
      <c r="Q8" s="85">
        <v>197</v>
      </c>
      <c r="R8" s="85">
        <v>591</v>
      </c>
      <c r="S8" s="78" t="s">
        <v>96</v>
      </c>
    </row>
    <row r="9" spans="1:19" s="56" customFormat="1" ht="120.75">
      <c r="A9" s="55" t="s">
        <v>103</v>
      </c>
      <c r="B9" s="56" t="s">
        <v>108</v>
      </c>
      <c r="C9" s="55" t="s">
        <v>109</v>
      </c>
      <c r="D9" s="56">
        <v>151367</v>
      </c>
      <c r="E9" s="62" t="s">
        <v>106</v>
      </c>
      <c r="F9" s="62" t="s">
        <v>46</v>
      </c>
      <c r="G9" s="55" t="s">
        <v>47</v>
      </c>
      <c r="H9" s="55" t="s">
        <v>48</v>
      </c>
      <c r="I9" s="55" t="s">
        <v>49</v>
      </c>
      <c r="J9" s="62" t="s">
        <v>94</v>
      </c>
      <c r="K9" s="61" t="s">
        <v>51</v>
      </c>
      <c r="L9" s="76">
        <v>29030</v>
      </c>
      <c r="M9" s="77">
        <v>4</v>
      </c>
      <c r="N9" s="77" t="s">
        <v>110</v>
      </c>
      <c r="O9" s="77" t="s">
        <v>11</v>
      </c>
      <c r="P9" s="77">
        <v>50</v>
      </c>
      <c r="Q9" s="85">
        <v>68</v>
      </c>
      <c r="R9" s="86">
        <v>3400</v>
      </c>
      <c r="S9" s="78" t="s">
        <v>96</v>
      </c>
    </row>
    <row r="10" spans="1:19" s="56" customFormat="1" ht="409.5">
      <c r="A10" s="55" t="s">
        <v>111</v>
      </c>
      <c r="B10" s="55" t="s">
        <v>112</v>
      </c>
      <c r="C10" s="55" t="s">
        <v>113</v>
      </c>
      <c r="D10" s="56">
        <v>151367</v>
      </c>
      <c r="E10" s="62" t="s">
        <v>45</v>
      </c>
      <c r="F10" s="62" t="s">
        <v>46</v>
      </c>
      <c r="G10" s="55" t="s">
        <v>47</v>
      </c>
      <c r="H10" s="55" t="s">
        <v>48</v>
      </c>
      <c r="I10" s="55" t="s">
        <v>49</v>
      </c>
      <c r="J10" s="62" t="s">
        <v>68</v>
      </c>
      <c r="K10" s="61" t="s">
        <v>51</v>
      </c>
      <c r="L10" s="88">
        <v>52247</v>
      </c>
      <c r="M10" s="89">
        <v>12</v>
      </c>
      <c r="N10" s="90" t="s">
        <v>114</v>
      </c>
      <c r="O10" s="89" t="s">
        <v>11</v>
      </c>
      <c r="P10" s="89">
        <v>11</v>
      </c>
      <c r="Q10" s="91">
        <v>3695</v>
      </c>
      <c r="R10" s="91">
        <v>40645</v>
      </c>
      <c r="S10" s="92" t="s">
        <v>73</v>
      </c>
    </row>
    <row r="11" spans="1:19" ht="46.5" thickBot="1">
      <c r="A11" s="93" t="s">
        <v>115</v>
      </c>
      <c r="B11" s="93" t="s">
        <v>116</v>
      </c>
      <c r="C11" s="93" t="s">
        <v>117</v>
      </c>
      <c r="D11" s="93" t="s">
        <v>44</v>
      </c>
      <c r="E11" s="93" t="s">
        <v>45</v>
      </c>
      <c r="F11" s="93" t="s">
        <v>46</v>
      </c>
      <c r="G11" s="93" t="s">
        <v>47</v>
      </c>
      <c r="H11" s="93" t="s">
        <v>48</v>
      </c>
      <c r="I11" s="93" t="s">
        <v>49</v>
      </c>
      <c r="J11" s="93" t="s">
        <v>118</v>
      </c>
      <c r="K11" s="94" t="s">
        <v>51</v>
      </c>
      <c r="L11" s="97">
        <v>56138</v>
      </c>
      <c r="M11" s="98">
        <v>12</v>
      </c>
      <c r="N11" s="99" t="s">
        <v>119</v>
      </c>
      <c r="O11" s="98" t="s">
        <v>11</v>
      </c>
      <c r="P11" s="98">
        <v>1</v>
      </c>
      <c r="Q11" s="108">
        <v>54.32</v>
      </c>
      <c r="R11" s="108">
        <v>54.32</v>
      </c>
      <c r="S11" s="100" t="s">
        <v>120</v>
      </c>
    </row>
    <row r="12" spans="1:19" ht="31.5" thickBot="1">
      <c r="A12" s="93" t="s">
        <v>115</v>
      </c>
      <c r="B12" s="93" t="s">
        <v>116</v>
      </c>
      <c r="C12" s="93" t="s">
        <v>117</v>
      </c>
      <c r="D12" s="93" t="s">
        <v>44</v>
      </c>
      <c r="E12" s="93" t="s">
        <v>45</v>
      </c>
      <c r="F12" s="93" t="s">
        <v>46</v>
      </c>
      <c r="G12" s="93" t="s">
        <v>47</v>
      </c>
      <c r="H12" s="93" t="s">
        <v>48</v>
      </c>
      <c r="I12" s="93" t="s">
        <v>49</v>
      </c>
      <c r="J12" s="93" t="s">
        <v>118</v>
      </c>
      <c r="K12" s="94" t="s">
        <v>51</v>
      </c>
      <c r="L12" s="106">
        <v>56127</v>
      </c>
      <c r="M12" s="95">
        <v>16</v>
      </c>
      <c r="N12" s="96" t="s">
        <v>121</v>
      </c>
      <c r="O12" s="95" t="s">
        <v>11</v>
      </c>
      <c r="P12" s="95">
        <v>1</v>
      </c>
      <c r="Q12" s="107">
        <v>38.5</v>
      </c>
      <c r="R12" s="107">
        <v>38.5</v>
      </c>
      <c r="S12" s="101" t="s">
        <v>120</v>
      </c>
    </row>
    <row r="13" spans="1:19" ht="46.5" thickBot="1">
      <c r="A13" s="93" t="s">
        <v>115</v>
      </c>
      <c r="B13" s="93" t="s">
        <v>116</v>
      </c>
      <c r="C13" s="93" t="s">
        <v>117</v>
      </c>
      <c r="D13" s="93" t="s">
        <v>44</v>
      </c>
      <c r="E13" s="93" t="s">
        <v>45</v>
      </c>
      <c r="F13" s="93" t="s">
        <v>46</v>
      </c>
      <c r="G13" s="93" t="s">
        <v>47</v>
      </c>
      <c r="H13" s="93" t="s">
        <v>48</v>
      </c>
      <c r="I13" s="93" t="s">
        <v>49</v>
      </c>
      <c r="J13" s="93" t="s">
        <v>118</v>
      </c>
      <c r="K13" s="94" t="s">
        <v>51</v>
      </c>
      <c r="L13" s="106">
        <v>56069</v>
      </c>
      <c r="M13" s="95">
        <v>24</v>
      </c>
      <c r="N13" s="96" t="s">
        <v>122</v>
      </c>
      <c r="O13" s="95" t="s">
        <v>11</v>
      </c>
      <c r="P13" s="95">
        <v>1</v>
      </c>
      <c r="Q13" s="107">
        <v>24.48</v>
      </c>
      <c r="R13" s="107">
        <v>24.48</v>
      </c>
      <c r="S13" s="101" t="s">
        <v>120</v>
      </c>
    </row>
    <row r="14" spans="1:19" ht="46.5" thickBot="1">
      <c r="A14" s="93" t="s">
        <v>115</v>
      </c>
      <c r="B14" s="93" t="s">
        <v>116</v>
      </c>
      <c r="C14" s="93" t="s">
        <v>117</v>
      </c>
      <c r="D14" s="93" t="s">
        <v>44</v>
      </c>
      <c r="E14" s="93" t="s">
        <v>45</v>
      </c>
      <c r="F14" s="93" t="s">
        <v>46</v>
      </c>
      <c r="G14" s="93" t="s">
        <v>47</v>
      </c>
      <c r="H14" s="93" t="s">
        <v>48</v>
      </c>
      <c r="I14" s="93" t="s">
        <v>49</v>
      </c>
      <c r="J14" s="93" t="s">
        <v>118</v>
      </c>
      <c r="K14" s="94" t="s">
        <v>51</v>
      </c>
      <c r="L14" s="106">
        <v>56111</v>
      </c>
      <c r="M14" s="95">
        <v>27</v>
      </c>
      <c r="N14" s="96" t="s">
        <v>123</v>
      </c>
      <c r="O14" s="95" t="s">
        <v>11</v>
      </c>
      <c r="P14" s="95">
        <v>1</v>
      </c>
      <c r="Q14" s="107">
        <v>14.4</v>
      </c>
      <c r="R14" s="107">
        <v>14.4</v>
      </c>
      <c r="S14" s="101" t="s">
        <v>120</v>
      </c>
    </row>
    <row r="15" spans="1:19" ht="31.5" thickBot="1">
      <c r="A15" s="93" t="s">
        <v>115</v>
      </c>
      <c r="B15" s="93" t="s">
        <v>116</v>
      </c>
      <c r="C15" s="93" t="s">
        <v>117</v>
      </c>
      <c r="D15" s="93" t="s">
        <v>44</v>
      </c>
      <c r="E15" s="93" t="s">
        <v>45</v>
      </c>
      <c r="F15" s="93" t="s">
        <v>46</v>
      </c>
      <c r="G15" s="93" t="s">
        <v>47</v>
      </c>
      <c r="H15" s="93" t="s">
        <v>48</v>
      </c>
      <c r="I15" s="93" t="s">
        <v>49</v>
      </c>
      <c r="J15" s="93" t="s">
        <v>118</v>
      </c>
      <c r="K15" s="94" t="s">
        <v>51</v>
      </c>
      <c r="L15" s="106">
        <v>56107</v>
      </c>
      <c r="M15" s="95">
        <v>28</v>
      </c>
      <c r="N15" s="96" t="s">
        <v>124</v>
      </c>
      <c r="O15" s="95" t="s">
        <v>11</v>
      </c>
      <c r="P15" s="95">
        <v>1</v>
      </c>
      <c r="Q15" s="107">
        <v>26.84</v>
      </c>
      <c r="R15" s="107">
        <v>26.84</v>
      </c>
      <c r="S15" s="101" t="s">
        <v>120</v>
      </c>
    </row>
    <row r="16" spans="1:19" ht="31.5" thickBot="1">
      <c r="A16" s="93" t="s">
        <v>115</v>
      </c>
      <c r="B16" s="93" t="s">
        <v>116</v>
      </c>
      <c r="C16" s="93" t="s">
        <v>117</v>
      </c>
      <c r="D16" s="93" t="s">
        <v>44</v>
      </c>
      <c r="E16" s="93" t="s">
        <v>45</v>
      </c>
      <c r="F16" s="93" t="s">
        <v>46</v>
      </c>
      <c r="G16" s="93" t="s">
        <v>47</v>
      </c>
      <c r="H16" s="93" t="s">
        <v>48</v>
      </c>
      <c r="I16" s="93" t="s">
        <v>49</v>
      </c>
      <c r="J16" s="93" t="s">
        <v>118</v>
      </c>
      <c r="K16" s="94" t="s">
        <v>51</v>
      </c>
      <c r="L16" s="106">
        <v>56116</v>
      </c>
      <c r="M16" s="95">
        <v>29</v>
      </c>
      <c r="N16" s="96" t="s">
        <v>125</v>
      </c>
      <c r="O16" s="95" t="s">
        <v>11</v>
      </c>
      <c r="P16" s="95">
        <v>1</v>
      </c>
      <c r="Q16" s="107">
        <v>24.2</v>
      </c>
      <c r="R16" s="107">
        <v>24.2</v>
      </c>
      <c r="S16" s="101" t="s">
        <v>120</v>
      </c>
    </row>
    <row r="17" spans="1:19" ht="46.5" thickBot="1">
      <c r="A17" s="93" t="s">
        <v>115</v>
      </c>
      <c r="B17" s="93" t="s">
        <v>116</v>
      </c>
      <c r="C17" s="93" t="s">
        <v>117</v>
      </c>
      <c r="D17" s="93" t="s">
        <v>44</v>
      </c>
      <c r="E17" s="93" t="s">
        <v>45</v>
      </c>
      <c r="F17" s="93" t="s">
        <v>46</v>
      </c>
      <c r="G17" s="93" t="s">
        <v>47</v>
      </c>
      <c r="H17" s="93" t="s">
        <v>48</v>
      </c>
      <c r="I17" s="93" t="s">
        <v>49</v>
      </c>
      <c r="J17" s="93" t="s">
        <v>118</v>
      </c>
      <c r="K17" s="94" t="s">
        <v>51</v>
      </c>
      <c r="L17" s="106">
        <v>56067</v>
      </c>
      <c r="M17" s="95">
        <v>30</v>
      </c>
      <c r="N17" s="96" t="s">
        <v>126</v>
      </c>
      <c r="O17" s="95" t="s">
        <v>11</v>
      </c>
      <c r="P17" s="95">
        <v>1</v>
      </c>
      <c r="Q17" s="107">
        <v>22.35</v>
      </c>
      <c r="R17" s="107">
        <v>22.35</v>
      </c>
      <c r="S17" s="101" t="s">
        <v>120</v>
      </c>
    </row>
    <row r="18" spans="1:19" ht="31.5" thickBot="1">
      <c r="A18" s="93" t="s">
        <v>115</v>
      </c>
      <c r="B18" s="93" t="s">
        <v>116</v>
      </c>
      <c r="C18" s="93" t="s">
        <v>117</v>
      </c>
      <c r="D18" s="93" t="s">
        <v>44</v>
      </c>
      <c r="E18" s="93" t="s">
        <v>45</v>
      </c>
      <c r="F18" s="93" t="s">
        <v>46</v>
      </c>
      <c r="G18" s="93" t="s">
        <v>47</v>
      </c>
      <c r="H18" s="93" t="s">
        <v>48</v>
      </c>
      <c r="I18" s="93" t="s">
        <v>49</v>
      </c>
      <c r="J18" s="93" t="s">
        <v>118</v>
      </c>
      <c r="K18" s="94" t="s">
        <v>51</v>
      </c>
      <c r="L18" s="106">
        <v>56070</v>
      </c>
      <c r="M18" s="95">
        <v>32</v>
      </c>
      <c r="N18" s="96" t="s">
        <v>127</v>
      </c>
      <c r="O18" s="95" t="s">
        <v>11</v>
      </c>
      <c r="P18" s="95">
        <v>1</v>
      </c>
      <c r="Q18" s="107">
        <v>27.5</v>
      </c>
      <c r="R18" s="107">
        <v>27.5</v>
      </c>
      <c r="S18" s="101" t="s">
        <v>120</v>
      </c>
    </row>
    <row r="19" spans="1:19" ht="46.5" thickBot="1">
      <c r="A19" s="93" t="s">
        <v>115</v>
      </c>
      <c r="B19" s="93" t="s">
        <v>116</v>
      </c>
      <c r="C19" s="93" t="s">
        <v>117</v>
      </c>
      <c r="D19" s="93" t="s">
        <v>44</v>
      </c>
      <c r="E19" s="93" t="s">
        <v>45</v>
      </c>
      <c r="F19" s="93" t="s">
        <v>46</v>
      </c>
      <c r="G19" s="93" t="s">
        <v>47</v>
      </c>
      <c r="H19" s="93" t="s">
        <v>48</v>
      </c>
      <c r="I19" s="93" t="s">
        <v>49</v>
      </c>
      <c r="J19" s="93" t="s">
        <v>118</v>
      </c>
      <c r="K19" s="94" t="s">
        <v>51</v>
      </c>
      <c r="L19" s="106">
        <v>56110</v>
      </c>
      <c r="M19" s="95">
        <v>50</v>
      </c>
      <c r="N19" s="96" t="s">
        <v>128</v>
      </c>
      <c r="O19" s="95" t="s">
        <v>11</v>
      </c>
      <c r="P19" s="95">
        <v>1</v>
      </c>
      <c r="Q19" s="107">
        <v>25</v>
      </c>
      <c r="R19" s="107">
        <v>25</v>
      </c>
      <c r="S19" s="101" t="s">
        <v>120</v>
      </c>
    </row>
    <row r="20" spans="1:19" ht="31.5" thickBot="1">
      <c r="A20" s="93" t="s">
        <v>115</v>
      </c>
      <c r="B20" s="93" t="s">
        <v>116</v>
      </c>
      <c r="C20" s="93" t="s">
        <v>117</v>
      </c>
      <c r="D20" s="93" t="s">
        <v>44</v>
      </c>
      <c r="E20" s="93" t="s">
        <v>45</v>
      </c>
      <c r="F20" s="93" t="s">
        <v>46</v>
      </c>
      <c r="G20" s="93" t="s">
        <v>47</v>
      </c>
      <c r="H20" s="93" t="s">
        <v>48</v>
      </c>
      <c r="I20" s="93" t="s">
        <v>49</v>
      </c>
      <c r="J20" s="93" t="s">
        <v>118</v>
      </c>
      <c r="K20" s="94" t="s">
        <v>51</v>
      </c>
      <c r="L20" s="106">
        <v>56060</v>
      </c>
      <c r="M20" s="95">
        <v>66</v>
      </c>
      <c r="N20" s="96" t="s">
        <v>129</v>
      </c>
      <c r="O20" s="95" t="s">
        <v>11</v>
      </c>
      <c r="P20" s="95">
        <v>1</v>
      </c>
      <c r="Q20" s="107">
        <v>91</v>
      </c>
      <c r="R20" s="107">
        <v>91</v>
      </c>
      <c r="S20" s="101" t="s">
        <v>120</v>
      </c>
    </row>
    <row r="21" spans="1:19" ht="31.5" thickBot="1">
      <c r="A21" s="93" t="s">
        <v>115</v>
      </c>
      <c r="B21" s="93" t="s">
        <v>116</v>
      </c>
      <c r="C21" s="93" t="s">
        <v>117</v>
      </c>
      <c r="D21" s="93" t="s">
        <v>44</v>
      </c>
      <c r="E21" s="93" t="s">
        <v>45</v>
      </c>
      <c r="F21" s="93" t="s">
        <v>46</v>
      </c>
      <c r="G21" s="93" t="s">
        <v>47</v>
      </c>
      <c r="H21" s="93" t="s">
        <v>48</v>
      </c>
      <c r="I21" s="93" t="s">
        <v>49</v>
      </c>
      <c r="J21" s="93" t="s">
        <v>118</v>
      </c>
      <c r="K21" s="94" t="s">
        <v>51</v>
      </c>
      <c r="L21" s="106">
        <v>56042</v>
      </c>
      <c r="M21" s="95">
        <v>69</v>
      </c>
      <c r="N21" s="96" t="s">
        <v>130</v>
      </c>
      <c r="O21" s="95" t="s">
        <v>11</v>
      </c>
      <c r="P21" s="95">
        <v>1</v>
      </c>
      <c r="Q21" s="107">
        <v>199.1</v>
      </c>
      <c r="R21" s="107">
        <v>199.1</v>
      </c>
      <c r="S21" s="101" t="s">
        <v>120</v>
      </c>
    </row>
    <row r="22" spans="1:19" ht="31.5" thickBot="1">
      <c r="A22" s="93" t="s">
        <v>115</v>
      </c>
      <c r="B22" s="93" t="s">
        <v>116</v>
      </c>
      <c r="C22" s="93" t="s">
        <v>117</v>
      </c>
      <c r="D22" s="93" t="s">
        <v>44</v>
      </c>
      <c r="E22" s="93" t="s">
        <v>45</v>
      </c>
      <c r="F22" s="93" t="s">
        <v>46</v>
      </c>
      <c r="G22" s="93" t="s">
        <v>47</v>
      </c>
      <c r="H22" s="93" t="s">
        <v>48</v>
      </c>
      <c r="I22" s="93" t="s">
        <v>49</v>
      </c>
      <c r="J22" s="93" t="s">
        <v>118</v>
      </c>
      <c r="K22" s="94" t="s">
        <v>51</v>
      </c>
      <c r="L22" s="106">
        <v>56147</v>
      </c>
      <c r="M22" s="95">
        <v>71</v>
      </c>
      <c r="N22" s="96" t="s">
        <v>131</v>
      </c>
      <c r="O22" s="95" t="s">
        <v>11</v>
      </c>
      <c r="P22" s="95">
        <v>1</v>
      </c>
      <c r="Q22" s="107">
        <v>103.2</v>
      </c>
      <c r="R22" s="107">
        <v>103.2</v>
      </c>
      <c r="S22" s="101" t="s">
        <v>120</v>
      </c>
    </row>
    <row r="23" spans="1:19" ht="46.5" thickBot="1">
      <c r="A23" s="93" t="s">
        <v>115</v>
      </c>
      <c r="B23" s="93" t="s">
        <v>116</v>
      </c>
      <c r="C23" s="93" t="s">
        <v>117</v>
      </c>
      <c r="D23" s="93" t="s">
        <v>44</v>
      </c>
      <c r="E23" s="93" t="s">
        <v>45</v>
      </c>
      <c r="F23" s="93" t="s">
        <v>46</v>
      </c>
      <c r="G23" s="93" t="s">
        <v>47</v>
      </c>
      <c r="H23" s="93" t="s">
        <v>48</v>
      </c>
      <c r="I23" s="93" t="s">
        <v>49</v>
      </c>
      <c r="J23" s="93" t="s">
        <v>118</v>
      </c>
      <c r="K23" s="94" t="s">
        <v>51</v>
      </c>
      <c r="L23" s="106">
        <v>56014</v>
      </c>
      <c r="M23" s="95">
        <v>76</v>
      </c>
      <c r="N23" s="96" t="s">
        <v>132</v>
      </c>
      <c r="O23" s="95" t="s">
        <v>11</v>
      </c>
      <c r="P23" s="95">
        <v>20</v>
      </c>
      <c r="Q23" s="107">
        <v>51.99</v>
      </c>
      <c r="R23" s="110">
        <v>1039.8</v>
      </c>
      <c r="S23" s="101" t="s">
        <v>120</v>
      </c>
    </row>
    <row r="24" spans="1:19" ht="46.5" thickBot="1">
      <c r="A24" s="93" t="s">
        <v>115</v>
      </c>
      <c r="B24" s="93" t="s">
        <v>116</v>
      </c>
      <c r="C24" s="93" t="s">
        <v>117</v>
      </c>
      <c r="D24" s="93" t="s">
        <v>44</v>
      </c>
      <c r="E24" s="93" t="s">
        <v>45</v>
      </c>
      <c r="F24" s="93" t="s">
        <v>46</v>
      </c>
      <c r="G24" s="93" t="s">
        <v>47</v>
      </c>
      <c r="H24" s="93" t="s">
        <v>48</v>
      </c>
      <c r="I24" s="93" t="s">
        <v>49</v>
      </c>
      <c r="J24" s="93" t="s">
        <v>118</v>
      </c>
      <c r="K24" s="94" t="s">
        <v>51</v>
      </c>
      <c r="L24" s="106">
        <v>56017</v>
      </c>
      <c r="M24" s="95">
        <v>88</v>
      </c>
      <c r="N24" s="96" t="s">
        <v>133</v>
      </c>
      <c r="O24" s="95" t="s">
        <v>11</v>
      </c>
      <c r="P24" s="95">
        <v>30</v>
      </c>
      <c r="Q24" s="107">
        <v>50</v>
      </c>
      <c r="R24" s="110">
        <v>1500</v>
      </c>
      <c r="S24" s="101" t="s">
        <v>120</v>
      </c>
    </row>
    <row r="25" spans="1:19" ht="46.5" thickBot="1">
      <c r="A25" s="93" t="s">
        <v>115</v>
      </c>
      <c r="B25" s="93" t="s">
        <v>116</v>
      </c>
      <c r="C25" s="93" t="s">
        <v>117</v>
      </c>
      <c r="D25" s="93" t="s">
        <v>44</v>
      </c>
      <c r="E25" s="93" t="s">
        <v>45</v>
      </c>
      <c r="F25" s="93" t="s">
        <v>46</v>
      </c>
      <c r="G25" s="93" t="s">
        <v>47</v>
      </c>
      <c r="H25" s="93" t="s">
        <v>48</v>
      </c>
      <c r="I25" s="93" t="s">
        <v>49</v>
      </c>
      <c r="J25" s="93" t="s">
        <v>118</v>
      </c>
      <c r="K25" s="94" t="s">
        <v>51</v>
      </c>
      <c r="L25" s="106">
        <v>56050</v>
      </c>
      <c r="M25" s="95">
        <v>90</v>
      </c>
      <c r="N25" s="96" t="s">
        <v>134</v>
      </c>
      <c r="O25" s="95" t="s">
        <v>11</v>
      </c>
      <c r="P25" s="95">
        <v>1</v>
      </c>
      <c r="Q25" s="107">
        <v>380.8</v>
      </c>
      <c r="R25" s="107">
        <v>380.8</v>
      </c>
      <c r="S25" s="101" t="s">
        <v>120</v>
      </c>
    </row>
    <row r="26" spans="1:19" ht="31.5" thickBot="1">
      <c r="A26" s="93" t="s">
        <v>115</v>
      </c>
      <c r="B26" s="93" t="s">
        <v>116</v>
      </c>
      <c r="C26" s="93" t="s">
        <v>117</v>
      </c>
      <c r="D26" s="93" t="s">
        <v>44</v>
      </c>
      <c r="E26" s="93" t="s">
        <v>45</v>
      </c>
      <c r="F26" s="93" t="s">
        <v>46</v>
      </c>
      <c r="G26" s="93" t="s">
        <v>47</v>
      </c>
      <c r="H26" s="93" t="s">
        <v>48</v>
      </c>
      <c r="I26" s="93" t="s">
        <v>49</v>
      </c>
      <c r="J26" s="93" t="s">
        <v>118</v>
      </c>
      <c r="K26" s="94" t="s">
        <v>51</v>
      </c>
      <c r="L26" s="106">
        <v>56148</v>
      </c>
      <c r="M26" s="95">
        <v>92</v>
      </c>
      <c r="N26" s="96" t="s">
        <v>135</v>
      </c>
      <c r="O26" s="95" t="s">
        <v>11</v>
      </c>
      <c r="P26" s="95">
        <v>1</v>
      </c>
      <c r="Q26" s="107">
        <v>103.9</v>
      </c>
      <c r="R26" s="107">
        <v>103.9</v>
      </c>
      <c r="S26" s="101" t="s">
        <v>120</v>
      </c>
    </row>
    <row r="27" spans="1:19" ht="46.5" thickBot="1">
      <c r="A27" s="93" t="s">
        <v>115</v>
      </c>
      <c r="B27" s="93" t="s">
        <v>116</v>
      </c>
      <c r="C27" s="93" t="s">
        <v>117</v>
      </c>
      <c r="D27" s="93" t="s">
        <v>44</v>
      </c>
      <c r="E27" s="93" t="s">
        <v>45</v>
      </c>
      <c r="F27" s="93" t="s">
        <v>46</v>
      </c>
      <c r="G27" s="93" t="s">
        <v>47</v>
      </c>
      <c r="H27" s="93" t="s">
        <v>48</v>
      </c>
      <c r="I27" s="93" t="s">
        <v>49</v>
      </c>
      <c r="J27" s="93" t="s">
        <v>118</v>
      </c>
      <c r="K27" s="94" t="s">
        <v>51</v>
      </c>
      <c r="L27" s="106">
        <v>56019</v>
      </c>
      <c r="M27" s="95">
        <v>94</v>
      </c>
      <c r="N27" s="96" t="s">
        <v>136</v>
      </c>
      <c r="O27" s="95" t="s">
        <v>11</v>
      </c>
      <c r="P27" s="95">
        <v>6</v>
      </c>
      <c r="Q27" s="107">
        <v>79.6</v>
      </c>
      <c r="R27" s="107">
        <v>477.6</v>
      </c>
      <c r="S27" s="101" t="s">
        <v>120</v>
      </c>
    </row>
    <row r="28" spans="1:19" ht="46.5" thickBot="1">
      <c r="A28" s="93" t="s">
        <v>115</v>
      </c>
      <c r="B28" s="93" t="s">
        <v>116</v>
      </c>
      <c r="C28" s="93" t="s">
        <v>117</v>
      </c>
      <c r="D28" s="93" t="s">
        <v>44</v>
      </c>
      <c r="E28" s="93" t="s">
        <v>45</v>
      </c>
      <c r="F28" s="93" t="s">
        <v>46</v>
      </c>
      <c r="G28" s="93" t="s">
        <v>47</v>
      </c>
      <c r="H28" s="93" t="s">
        <v>48</v>
      </c>
      <c r="I28" s="93" t="s">
        <v>49</v>
      </c>
      <c r="J28" s="93" t="s">
        <v>118</v>
      </c>
      <c r="K28" s="94" t="s">
        <v>51</v>
      </c>
      <c r="L28" s="106">
        <v>56027</v>
      </c>
      <c r="M28" s="95">
        <v>98</v>
      </c>
      <c r="N28" s="96" t="s">
        <v>137</v>
      </c>
      <c r="O28" s="95" t="s">
        <v>11</v>
      </c>
      <c r="P28" s="95">
        <v>1</v>
      </c>
      <c r="Q28" s="107">
        <v>98.15</v>
      </c>
      <c r="R28" s="107">
        <v>98.15</v>
      </c>
      <c r="S28" s="101" t="s">
        <v>120</v>
      </c>
    </row>
    <row r="29" spans="1:19" ht="46.5" thickBot="1">
      <c r="A29" s="93" t="s">
        <v>115</v>
      </c>
      <c r="B29" s="93" t="s">
        <v>116</v>
      </c>
      <c r="C29" s="93" t="s">
        <v>117</v>
      </c>
      <c r="D29" s="93" t="s">
        <v>44</v>
      </c>
      <c r="E29" s="93" t="s">
        <v>45</v>
      </c>
      <c r="F29" s="93" t="s">
        <v>46</v>
      </c>
      <c r="G29" s="93" t="s">
        <v>47</v>
      </c>
      <c r="H29" s="93" t="s">
        <v>48</v>
      </c>
      <c r="I29" s="93" t="s">
        <v>49</v>
      </c>
      <c r="J29" s="93" t="s">
        <v>118</v>
      </c>
      <c r="K29" s="94" t="s">
        <v>51</v>
      </c>
      <c r="L29" s="106">
        <v>56046</v>
      </c>
      <c r="M29" s="95">
        <v>99</v>
      </c>
      <c r="N29" s="96" t="s">
        <v>138</v>
      </c>
      <c r="O29" s="95" t="s">
        <v>11</v>
      </c>
      <c r="P29" s="95">
        <v>1</v>
      </c>
      <c r="Q29" s="107">
        <v>128.4</v>
      </c>
      <c r="R29" s="107">
        <v>128.4</v>
      </c>
      <c r="S29" s="101" t="s">
        <v>120</v>
      </c>
    </row>
    <row r="30" spans="1:19" ht="46.5" thickBot="1">
      <c r="A30" s="93" t="s">
        <v>115</v>
      </c>
      <c r="B30" s="93" t="s">
        <v>116</v>
      </c>
      <c r="C30" s="93" t="s">
        <v>117</v>
      </c>
      <c r="D30" s="93" t="s">
        <v>44</v>
      </c>
      <c r="E30" s="93" t="s">
        <v>45</v>
      </c>
      <c r="F30" s="93" t="s">
        <v>46</v>
      </c>
      <c r="G30" s="93" t="s">
        <v>47</v>
      </c>
      <c r="H30" s="93" t="s">
        <v>48</v>
      </c>
      <c r="I30" s="93" t="s">
        <v>49</v>
      </c>
      <c r="J30" s="93" t="s">
        <v>118</v>
      </c>
      <c r="K30" s="94" t="s">
        <v>51</v>
      </c>
      <c r="L30" s="106">
        <v>56047</v>
      </c>
      <c r="M30" s="95">
        <v>100</v>
      </c>
      <c r="N30" s="96" t="s">
        <v>139</v>
      </c>
      <c r="O30" s="95" t="s">
        <v>11</v>
      </c>
      <c r="P30" s="95">
        <v>1</v>
      </c>
      <c r="Q30" s="107">
        <v>149.1</v>
      </c>
      <c r="R30" s="107">
        <v>149.1</v>
      </c>
      <c r="S30" s="101" t="s">
        <v>120</v>
      </c>
    </row>
    <row r="31" spans="1:19" ht="46.5" thickBot="1">
      <c r="A31" s="93" t="s">
        <v>115</v>
      </c>
      <c r="B31" s="93" t="s">
        <v>116</v>
      </c>
      <c r="C31" s="93" t="s">
        <v>117</v>
      </c>
      <c r="D31" s="93" t="s">
        <v>44</v>
      </c>
      <c r="E31" s="93" t="s">
        <v>45</v>
      </c>
      <c r="F31" s="93" t="s">
        <v>46</v>
      </c>
      <c r="G31" s="93" t="s">
        <v>47</v>
      </c>
      <c r="H31" s="93" t="s">
        <v>48</v>
      </c>
      <c r="I31" s="93" t="s">
        <v>49</v>
      </c>
      <c r="J31" s="93" t="s">
        <v>118</v>
      </c>
      <c r="K31" s="94" t="s">
        <v>51</v>
      </c>
      <c r="L31" s="106">
        <v>56149</v>
      </c>
      <c r="M31" s="95">
        <v>120</v>
      </c>
      <c r="N31" s="96" t="s">
        <v>140</v>
      </c>
      <c r="O31" s="95" t="s">
        <v>11</v>
      </c>
      <c r="P31" s="95">
        <v>1</v>
      </c>
      <c r="Q31" s="107">
        <v>72</v>
      </c>
      <c r="R31" s="107">
        <v>72</v>
      </c>
      <c r="S31" s="101" t="s">
        <v>120</v>
      </c>
    </row>
    <row r="32" spans="1:19" ht="46.5" thickBot="1">
      <c r="A32" s="93" t="s">
        <v>115</v>
      </c>
      <c r="B32" s="93" t="s">
        <v>116</v>
      </c>
      <c r="C32" s="93" t="s">
        <v>117</v>
      </c>
      <c r="D32" s="93" t="s">
        <v>44</v>
      </c>
      <c r="E32" s="93" t="s">
        <v>45</v>
      </c>
      <c r="F32" s="93" t="s">
        <v>46</v>
      </c>
      <c r="G32" s="93" t="s">
        <v>47</v>
      </c>
      <c r="H32" s="93" t="s">
        <v>48</v>
      </c>
      <c r="I32" s="93" t="s">
        <v>49</v>
      </c>
      <c r="J32" s="93" t="s">
        <v>118</v>
      </c>
      <c r="K32" s="94" t="s">
        <v>51</v>
      </c>
      <c r="L32" s="106">
        <v>56132</v>
      </c>
      <c r="M32" s="95">
        <v>131</v>
      </c>
      <c r="N32" s="96" t="s">
        <v>141</v>
      </c>
      <c r="O32" s="95" t="s">
        <v>11</v>
      </c>
      <c r="P32" s="95">
        <v>1</v>
      </c>
      <c r="Q32" s="107">
        <v>29.16</v>
      </c>
      <c r="R32" s="107">
        <v>29.16</v>
      </c>
      <c r="S32" s="101" t="s">
        <v>120</v>
      </c>
    </row>
    <row r="33" spans="1:19" ht="46.5" thickBot="1">
      <c r="A33" s="93" t="s">
        <v>115</v>
      </c>
      <c r="B33" s="93" t="s">
        <v>116</v>
      </c>
      <c r="C33" s="93" t="s">
        <v>117</v>
      </c>
      <c r="D33" s="93" t="s">
        <v>44</v>
      </c>
      <c r="E33" s="93" t="s">
        <v>45</v>
      </c>
      <c r="F33" s="93" t="s">
        <v>46</v>
      </c>
      <c r="G33" s="93" t="s">
        <v>47</v>
      </c>
      <c r="H33" s="93" t="s">
        <v>48</v>
      </c>
      <c r="I33" s="93" t="s">
        <v>49</v>
      </c>
      <c r="J33" s="93" t="s">
        <v>118</v>
      </c>
      <c r="K33" s="94" t="s">
        <v>51</v>
      </c>
      <c r="L33" s="106">
        <v>56052</v>
      </c>
      <c r="M33" s="95">
        <v>154</v>
      </c>
      <c r="N33" s="96" t="s">
        <v>142</v>
      </c>
      <c r="O33" s="95" t="s">
        <v>11</v>
      </c>
      <c r="P33" s="95">
        <v>1</v>
      </c>
      <c r="Q33" s="107">
        <v>99.49</v>
      </c>
      <c r="R33" s="107">
        <v>99.49</v>
      </c>
      <c r="S33" s="101" t="s">
        <v>120</v>
      </c>
    </row>
    <row r="34" spans="1:19" ht="46.5" thickBot="1">
      <c r="A34" s="93" t="s">
        <v>115</v>
      </c>
      <c r="B34" s="93" t="s">
        <v>116</v>
      </c>
      <c r="C34" s="93" t="s">
        <v>117</v>
      </c>
      <c r="D34" s="93" t="s">
        <v>44</v>
      </c>
      <c r="E34" s="93" t="s">
        <v>45</v>
      </c>
      <c r="F34" s="93" t="s">
        <v>46</v>
      </c>
      <c r="G34" s="93" t="s">
        <v>47</v>
      </c>
      <c r="H34" s="93" t="s">
        <v>48</v>
      </c>
      <c r="I34" s="93" t="s">
        <v>49</v>
      </c>
      <c r="J34" s="93" t="s">
        <v>118</v>
      </c>
      <c r="K34" s="94" t="s">
        <v>51</v>
      </c>
      <c r="L34" s="106">
        <v>56023</v>
      </c>
      <c r="M34" s="95">
        <v>166</v>
      </c>
      <c r="N34" s="96" t="s">
        <v>143</v>
      </c>
      <c r="O34" s="95" t="s">
        <v>11</v>
      </c>
      <c r="P34" s="95">
        <v>12</v>
      </c>
      <c r="Q34" s="107">
        <v>120</v>
      </c>
      <c r="R34" s="110">
        <v>1440</v>
      </c>
      <c r="S34" s="101" t="s">
        <v>120</v>
      </c>
    </row>
    <row r="35" spans="1:19" ht="31.5" thickBot="1">
      <c r="A35" s="93" t="s">
        <v>115</v>
      </c>
      <c r="B35" s="93" t="s">
        <v>116</v>
      </c>
      <c r="C35" s="93" t="s">
        <v>117</v>
      </c>
      <c r="D35" s="93" t="s">
        <v>44</v>
      </c>
      <c r="E35" s="93" t="s">
        <v>45</v>
      </c>
      <c r="F35" s="93" t="s">
        <v>46</v>
      </c>
      <c r="G35" s="93" t="s">
        <v>47</v>
      </c>
      <c r="H35" s="93" t="s">
        <v>48</v>
      </c>
      <c r="I35" s="93" t="s">
        <v>49</v>
      </c>
      <c r="J35" s="93" t="s">
        <v>118</v>
      </c>
      <c r="K35" s="94" t="s">
        <v>51</v>
      </c>
      <c r="L35" s="106">
        <v>56109</v>
      </c>
      <c r="M35" s="95">
        <v>189</v>
      </c>
      <c r="N35" s="96" t="s">
        <v>144</v>
      </c>
      <c r="O35" s="95" t="s">
        <v>11</v>
      </c>
      <c r="P35" s="95">
        <v>1</v>
      </c>
      <c r="Q35" s="107">
        <v>22.44</v>
      </c>
      <c r="R35" s="107">
        <v>22.44</v>
      </c>
      <c r="S35" s="101" t="s">
        <v>120</v>
      </c>
    </row>
    <row r="36" spans="1:19" ht="45.75">
      <c r="A36" s="93" t="s">
        <v>115</v>
      </c>
      <c r="B36" s="93" t="s">
        <v>116</v>
      </c>
      <c r="C36" s="93" t="s">
        <v>117</v>
      </c>
      <c r="D36" s="93" t="s">
        <v>44</v>
      </c>
      <c r="E36" s="93" t="s">
        <v>45</v>
      </c>
      <c r="F36" s="93" t="s">
        <v>46</v>
      </c>
      <c r="G36" s="93" t="s">
        <v>47</v>
      </c>
      <c r="H36" s="93" t="s">
        <v>48</v>
      </c>
      <c r="I36" s="93" t="s">
        <v>49</v>
      </c>
      <c r="J36" s="93" t="s">
        <v>118</v>
      </c>
      <c r="K36" s="94" t="s">
        <v>51</v>
      </c>
      <c r="L36" s="102">
        <v>56035</v>
      </c>
      <c r="M36" s="103">
        <v>196</v>
      </c>
      <c r="N36" s="104" t="s">
        <v>145</v>
      </c>
      <c r="O36" s="103" t="s">
        <v>11</v>
      </c>
      <c r="P36" s="103">
        <v>1</v>
      </c>
      <c r="Q36" s="109">
        <v>199.9</v>
      </c>
      <c r="R36" s="109">
        <v>199.9</v>
      </c>
      <c r="S36" s="105" t="s">
        <v>120</v>
      </c>
    </row>
    <row r="37" spans="1:19" ht="31.5" thickBot="1">
      <c r="A37" s="93" t="s">
        <v>115</v>
      </c>
      <c r="B37" s="93" t="s">
        <v>146</v>
      </c>
      <c r="C37" s="93" t="s">
        <v>147</v>
      </c>
      <c r="D37" s="93" t="s">
        <v>44</v>
      </c>
      <c r="E37" s="93" t="s">
        <v>45</v>
      </c>
      <c r="F37" s="93" t="s">
        <v>46</v>
      </c>
      <c r="G37" s="93" t="s">
        <v>47</v>
      </c>
      <c r="H37" s="93" t="s">
        <v>48</v>
      </c>
      <c r="I37" s="93" t="s">
        <v>49</v>
      </c>
      <c r="J37" s="93" t="s">
        <v>118</v>
      </c>
      <c r="K37" s="94" t="s">
        <v>51</v>
      </c>
      <c r="L37" s="97">
        <v>56139</v>
      </c>
      <c r="M37" s="98">
        <v>4</v>
      </c>
      <c r="N37" s="99" t="s">
        <v>148</v>
      </c>
      <c r="O37" s="98" t="s">
        <v>11</v>
      </c>
      <c r="P37" s="98">
        <v>1</v>
      </c>
      <c r="Q37" s="108">
        <v>58</v>
      </c>
      <c r="R37" s="108">
        <v>58</v>
      </c>
      <c r="S37" s="100" t="s">
        <v>120</v>
      </c>
    </row>
    <row r="38" spans="1:19" ht="31.5" thickBot="1">
      <c r="A38" s="93" t="s">
        <v>115</v>
      </c>
      <c r="B38" s="93" t="s">
        <v>146</v>
      </c>
      <c r="C38" s="93" t="s">
        <v>147</v>
      </c>
      <c r="D38" s="93" t="s">
        <v>44</v>
      </c>
      <c r="E38" s="93" t="s">
        <v>45</v>
      </c>
      <c r="F38" s="93" t="s">
        <v>46</v>
      </c>
      <c r="G38" s="93" t="s">
        <v>47</v>
      </c>
      <c r="H38" s="93" t="s">
        <v>48</v>
      </c>
      <c r="I38" s="93" t="s">
        <v>49</v>
      </c>
      <c r="J38" s="93" t="s">
        <v>118</v>
      </c>
      <c r="K38" s="94" t="s">
        <v>51</v>
      </c>
      <c r="L38" s="106">
        <v>56140</v>
      </c>
      <c r="M38" s="95">
        <v>5</v>
      </c>
      <c r="N38" s="96" t="s">
        <v>149</v>
      </c>
      <c r="O38" s="95" t="s">
        <v>11</v>
      </c>
      <c r="P38" s="95">
        <v>1</v>
      </c>
      <c r="Q38" s="107">
        <v>45.1</v>
      </c>
      <c r="R38" s="107">
        <v>45.1</v>
      </c>
      <c r="S38" s="101" t="s">
        <v>120</v>
      </c>
    </row>
    <row r="39" spans="1:19" ht="31.5" thickBot="1">
      <c r="A39" s="93" t="s">
        <v>115</v>
      </c>
      <c r="B39" s="93" t="s">
        <v>146</v>
      </c>
      <c r="C39" s="93" t="s">
        <v>147</v>
      </c>
      <c r="D39" s="93" t="s">
        <v>44</v>
      </c>
      <c r="E39" s="93" t="s">
        <v>45</v>
      </c>
      <c r="F39" s="93" t="s">
        <v>46</v>
      </c>
      <c r="G39" s="93" t="s">
        <v>47</v>
      </c>
      <c r="H39" s="93" t="s">
        <v>48</v>
      </c>
      <c r="I39" s="93" t="s">
        <v>49</v>
      </c>
      <c r="J39" s="93" t="s">
        <v>118</v>
      </c>
      <c r="K39" s="94" t="s">
        <v>51</v>
      </c>
      <c r="L39" s="106">
        <v>56141</v>
      </c>
      <c r="M39" s="95">
        <v>6</v>
      </c>
      <c r="N39" s="96" t="s">
        <v>150</v>
      </c>
      <c r="O39" s="95" t="s">
        <v>11</v>
      </c>
      <c r="P39" s="95">
        <v>1</v>
      </c>
      <c r="Q39" s="107">
        <v>41.6</v>
      </c>
      <c r="R39" s="107">
        <v>41.6</v>
      </c>
      <c r="S39" s="101" t="s">
        <v>120</v>
      </c>
    </row>
    <row r="40" spans="1:19" ht="31.5" thickBot="1">
      <c r="A40" s="93" t="s">
        <v>115</v>
      </c>
      <c r="B40" s="93" t="s">
        <v>146</v>
      </c>
      <c r="C40" s="93" t="s">
        <v>147</v>
      </c>
      <c r="D40" s="93" t="s">
        <v>44</v>
      </c>
      <c r="E40" s="93" t="s">
        <v>45</v>
      </c>
      <c r="F40" s="93" t="s">
        <v>46</v>
      </c>
      <c r="G40" s="93" t="s">
        <v>47</v>
      </c>
      <c r="H40" s="93" t="s">
        <v>48</v>
      </c>
      <c r="I40" s="93" t="s">
        <v>49</v>
      </c>
      <c r="J40" s="93" t="s">
        <v>118</v>
      </c>
      <c r="K40" s="94" t="s">
        <v>51</v>
      </c>
      <c r="L40" s="106">
        <v>56142</v>
      </c>
      <c r="M40" s="95">
        <v>7</v>
      </c>
      <c r="N40" s="96" t="s">
        <v>151</v>
      </c>
      <c r="O40" s="95" t="s">
        <v>11</v>
      </c>
      <c r="P40" s="95">
        <v>1</v>
      </c>
      <c r="Q40" s="107">
        <v>74.33</v>
      </c>
      <c r="R40" s="107">
        <v>74.33</v>
      </c>
      <c r="S40" s="101" t="s">
        <v>120</v>
      </c>
    </row>
    <row r="41" spans="1:19" ht="31.5" thickBot="1">
      <c r="A41" s="93" t="s">
        <v>115</v>
      </c>
      <c r="B41" s="93" t="s">
        <v>146</v>
      </c>
      <c r="C41" s="93" t="s">
        <v>147</v>
      </c>
      <c r="D41" s="93" t="s">
        <v>44</v>
      </c>
      <c r="E41" s="93" t="s">
        <v>45</v>
      </c>
      <c r="F41" s="93" t="s">
        <v>46</v>
      </c>
      <c r="G41" s="93" t="s">
        <v>47</v>
      </c>
      <c r="H41" s="93" t="s">
        <v>48</v>
      </c>
      <c r="I41" s="93" t="s">
        <v>49</v>
      </c>
      <c r="J41" s="93" t="s">
        <v>118</v>
      </c>
      <c r="K41" s="94" t="s">
        <v>51</v>
      </c>
      <c r="L41" s="106">
        <v>56143</v>
      </c>
      <c r="M41" s="95">
        <v>8</v>
      </c>
      <c r="N41" s="96" t="s">
        <v>152</v>
      </c>
      <c r="O41" s="95" t="s">
        <v>11</v>
      </c>
      <c r="P41" s="95">
        <v>1</v>
      </c>
      <c r="Q41" s="107">
        <v>50.2</v>
      </c>
      <c r="R41" s="107">
        <v>50.2</v>
      </c>
      <c r="S41" s="101" t="s">
        <v>120</v>
      </c>
    </row>
    <row r="42" spans="1:19" ht="31.5" thickBot="1">
      <c r="A42" s="93" t="s">
        <v>115</v>
      </c>
      <c r="B42" s="93" t="s">
        <v>146</v>
      </c>
      <c r="C42" s="93" t="s">
        <v>147</v>
      </c>
      <c r="D42" s="93" t="s">
        <v>44</v>
      </c>
      <c r="E42" s="93" t="s">
        <v>45</v>
      </c>
      <c r="F42" s="93" t="s">
        <v>46</v>
      </c>
      <c r="G42" s="93" t="s">
        <v>47</v>
      </c>
      <c r="H42" s="93" t="s">
        <v>48</v>
      </c>
      <c r="I42" s="93" t="s">
        <v>49</v>
      </c>
      <c r="J42" s="93" t="s">
        <v>118</v>
      </c>
      <c r="K42" s="94" t="s">
        <v>51</v>
      </c>
      <c r="L42" s="106">
        <v>56144</v>
      </c>
      <c r="M42" s="95">
        <v>9</v>
      </c>
      <c r="N42" s="96" t="s">
        <v>153</v>
      </c>
      <c r="O42" s="95" t="s">
        <v>11</v>
      </c>
      <c r="P42" s="95">
        <v>1</v>
      </c>
      <c r="Q42" s="107">
        <v>38.1</v>
      </c>
      <c r="R42" s="107">
        <v>38.1</v>
      </c>
      <c r="S42" s="101" t="s">
        <v>120</v>
      </c>
    </row>
    <row r="43" spans="1:19" ht="31.5" thickBot="1">
      <c r="A43" s="93" t="s">
        <v>115</v>
      </c>
      <c r="B43" s="93" t="s">
        <v>146</v>
      </c>
      <c r="C43" s="93" t="s">
        <v>147</v>
      </c>
      <c r="D43" s="93" t="s">
        <v>44</v>
      </c>
      <c r="E43" s="93" t="s">
        <v>45</v>
      </c>
      <c r="F43" s="93" t="s">
        <v>46</v>
      </c>
      <c r="G43" s="93" t="s">
        <v>47</v>
      </c>
      <c r="H43" s="93" t="s">
        <v>48</v>
      </c>
      <c r="I43" s="93" t="s">
        <v>49</v>
      </c>
      <c r="J43" s="93" t="s">
        <v>118</v>
      </c>
      <c r="K43" s="94" t="s">
        <v>51</v>
      </c>
      <c r="L43" s="106">
        <v>56049</v>
      </c>
      <c r="M43" s="95">
        <v>37</v>
      </c>
      <c r="N43" s="96" t="s">
        <v>154</v>
      </c>
      <c r="O43" s="95" t="s">
        <v>11</v>
      </c>
      <c r="P43" s="95">
        <v>1</v>
      </c>
      <c r="Q43" s="107">
        <v>103.7</v>
      </c>
      <c r="R43" s="107">
        <v>103.7</v>
      </c>
      <c r="S43" s="101" t="s">
        <v>120</v>
      </c>
    </row>
    <row r="44" spans="1:19" ht="31.5" thickBot="1">
      <c r="A44" s="93" t="s">
        <v>115</v>
      </c>
      <c r="B44" s="93" t="s">
        <v>146</v>
      </c>
      <c r="C44" s="93" t="s">
        <v>147</v>
      </c>
      <c r="D44" s="93" t="s">
        <v>44</v>
      </c>
      <c r="E44" s="93" t="s">
        <v>45</v>
      </c>
      <c r="F44" s="93" t="s">
        <v>46</v>
      </c>
      <c r="G44" s="93" t="s">
        <v>47</v>
      </c>
      <c r="H44" s="93" t="s">
        <v>48</v>
      </c>
      <c r="I44" s="93" t="s">
        <v>49</v>
      </c>
      <c r="J44" s="93" t="s">
        <v>118</v>
      </c>
      <c r="K44" s="94" t="s">
        <v>51</v>
      </c>
      <c r="L44" s="106">
        <v>56048</v>
      </c>
      <c r="M44" s="95">
        <v>101</v>
      </c>
      <c r="N44" s="96" t="s">
        <v>155</v>
      </c>
      <c r="O44" s="95" t="s">
        <v>11</v>
      </c>
      <c r="P44" s="95">
        <v>1</v>
      </c>
      <c r="Q44" s="107">
        <v>51.8</v>
      </c>
      <c r="R44" s="107">
        <v>51.8</v>
      </c>
      <c r="S44" s="101" t="s">
        <v>120</v>
      </c>
    </row>
    <row r="45" spans="1:19" ht="46.5" thickBot="1">
      <c r="A45" s="93" t="s">
        <v>115</v>
      </c>
      <c r="B45" s="93" t="s">
        <v>146</v>
      </c>
      <c r="C45" s="93" t="s">
        <v>147</v>
      </c>
      <c r="D45" s="93" t="s">
        <v>44</v>
      </c>
      <c r="E45" s="93" t="s">
        <v>45</v>
      </c>
      <c r="F45" s="93" t="s">
        <v>46</v>
      </c>
      <c r="G45" s="93" t="s">
        <v>47</v>
      </c>
      <c r="H45" s="93" t="s">
        <v>48</v>
      </c>
      <c r="I45" s="93" t="s">
        <v>49</v>
      </c>
      <c r="J45" s="93" t="s">
        <v>118</v>
      </c>
      <c r="K45" s="94" t="s">
        <v>51</v>
      </c>
      <c r="L45" s="106">
        <v>56036</v>
      </c>
      <c r="M45" s="95">
        <v>102</v>
      </c>
      <c r="N45" s="96" t="s">
        <v>156</v>
      </c>
      <c r="O45" s="95" t="s">
        <v>11</v>
      </c>
      <c r="P45" s="95">
        <v>1</v>
      </c>
      <c r="Q45" s="107">
        <v>65</v>
      </c>
      <c r="R45" s="107">
        <v>65</v>
      </c>
      <c r="S45" s="101" t="s">
        <v>120</v>
      </c>
    </row>
    <row r="46" spans="1:19" ht="46.5" thickBot="1">
      <c r="A46" s="93" t="s">
        <v>115</v>
      </c>
      <c r="B46" s="93" t="s">
        <v>146</v>
      </c>
      <c r="C46" s="93" t="s">
        <v>147</v>
      </c>
      <c r="D46" s="93" t="s">
        <v>44</v>
      </c>
      <c r="E46" s="93" t="s">
        <v>45</v>
      </c>
      <c r="F46" s="93" t="s">
        <v>46</v>
      </c>
      <c r="G46" s="93" t="s">
        <v>47</v>
      </c>
      <c r="H46" s="93" t="s">
        <v>48</v>
      </c>
      <c r="I46" s="93" t="s">
        <v>49</v>
      </c>
      <c r="J46" s="93" t="s">
        <v>118</v>
      </c>
      <c r="K46" s="94" t="s">
        <v>51</v>
      </c>
      <c r="L46" s="106">
        <v>56037</v>
      </c>
      <c r="M46" s="95">
        <v>103</v>
      </c>
      <c r="N46" s="96" t="s">
        <v>157</v>
      </c>
      <c r="O46" s="95" t="s">
        <v>11</v>
      </c>
      <c r="P46" s="95">
        <v>1</v>
      </c>
      <c r="Q46" s="107">
        <v>59</v>
      </c>
      <c r="R46" s="107">
        <v>59</v>
      </c>
      <c r="S46" s="101" t="s">
        <v>120</v>
      </c>
    </row>
    <row r="47" spans="1:19" ht="46.5" thickBot="1">
      <c r="A47" s="93" t="s">
        <v>115</v>
      </c>
      <c r="B47" s="93" t="s">
        <v>146</v>
      </c>
      <c r="C47" s="93" t="s">
        <v>147</v>
      </c>
      <c r="D47" s="93" t="s">
        <v>44</v>
      </c>
      <c r="E47" s="93" t="s">
        <v>45</v>
      </c>
      <c r="F47" s="93" t="s">
        <v>46</v>
      </c>
      <c r="G47" s="93" t="s">
        <v>47</v>
      </c>
      <c r="H47" s="93" t="s">
        <v>48</v>
      </c>
      <c r="I47" s="93" t="s">
        <v>49</v>
      </c>
      <c r="J47" s="93" t="s">
        <v>118</v>
      </c>
      <c r="K47" s="94" t="s">
        <v>51</v>
      </c>
      <c r="L47" s="106">
        <v>56038</v>
      </c>
      <c r="M47" s="95">
        <v>104</v>
      </c>
      <c r="N47" s="96" t="s">
        <v>158</v>
      </c>
      <c r="O47" s="95" t="s">
        <v>11</v>
      </c>
      <c r="P47" s="95">
        <v>1</v>
      </c>
      <c r="Q47" s="107">
        <v>38.3</v>
      </c>
      <c r="R47" s="107">
        <v>38.3</v>
      </c>
      <c r="S47" s="101" t="s">
        <v>120</v>
      </c>
    </row>
    <row r="48" spans="1:19" ht="46.5" thickBot="1">
      <c r="A48" s="93" t="s">
        <v>115</v>
      </c>
      <c r="B48" s="93" t="s">
        <v>146</v>
      </c>
      <c r="C48" s="93" t="s">
        <v>147</v>
      </c>
      <c r="D48" s="93" t="s">
        <v>44</v>
      </c>
      <c r="E48" s="93" t="s">
        <v>45</v>
      </c>
      <c r="F48" s="93" t="s">
        <v>46</v>
      </c>
      <c r="G48" s="93" t="s">
        <v>47</v>
      </c>
      <c r="H48" s="93" t="s">
        <v>48</v>
      </c>
      <c r="I48" s="93" t="s">
        <v>49</v>
      </c>
      <c r="J48" s="93" t="s">
        <v>118</v>
      </c>
      <c r="K48" s="94" t="s">
        <v>51</v>
      </c>
      <c r="L48" s="106">
        <v>56039</v>
      </c>
      <c r="M48" s="95">
        <v>105</v>
      </c>
      <c r="N48" s="96" t="s">
        <v>159</v>
      </c>
      <c r="O48" s="95" t="s">
        <v>11</v>
      </c>
      <c r="P48" s="95">
        <v>1</v>
      </c>
      <c r="Q48" s="107">
        <v>55.4</v>
      </c>
      <c r="R48" s="107">
        <v>55.4</v>
      </c>
      <c r="S48" s="101" t="s">
        <v>120</v>
      </c>
    </row>
    <row r="49" spans="1:19" ht="46.5" thickBot="1">
      <c r="A49" s="93" t="s">
        <v>115</v>
      </c>
      <c r="B49" s="93" t="s">
        <v>146</v>
      </c>
      <c r="C49" s="93" t="s">
        <v>147</v>
      </c>
      <c r="D49" s="93" t="s">
        <v>44</v>
      </c>
      <c r="E49" s="93" t="s">
        <v>45</v>
      </c>
      <c r="F49" s="93" t="s">
        <v>46</v>
      </c>
      <c r="G49" s="93" t="s">
        <v>47</v>
      </c>
      <c r="H49" s="93" t="s">
        <v>48</v>
      </c>
      <c r="I49" s="93" t="s">
        <v>49</v>
      </c>
      <c r="J49" s="93" t="s">
        <v>118</v>
      </c>
      <c r="K49" s="94" t="s">
        <v>51</v>
      </c>
      <c r="L49" s="106">
        <v>56041</v>
      </c>
      <c r="M49" s="95">
        <v>107</v>
      </c>
      <c r="N49" s="96" t="s">
        <v>160</v>
      </c>
      <c r="O49" s="95" t="s">
        <v>11</v>
      </c>
      <c r="P49" s="95">
        <v>1</v>
      </c>
      <c r="Q49" s="107">
        <v>83.1</v>
      </c>
      <c r="R49" s="107">
        <v>83.1</v>
      </c>
      <c r="S49" s="101" t="s">
        <v>120</v>
      </c>
    </row>
    <row r="50" spans="1:19" ht="46.5" thickBot="1">
      <c r="A50" s="93" t="s">
        <v>115</v>
      </c>
      <c r="B50" s="93" t="s">
        <v>146</v>
      </c>
      <c r="C50" s="93" t="s">
        <v>147</v>
      </c>
      <c r="D50" s="93" t="s">
        <v>44</v>
      </c>
      <c r="E50" s="93" t="s">
        <v>45</v>
      </c>
      <c r="F50" s="93" t="s">
        <v>46</v>
      </c>
      <c r="G50" s="93" t="s">
        <v>47</v>
      </c>
      <c r="H50" s="93" t="s">
        <v>48</v>
      </c>
      <c r="I50" s="93" t="s">
        <v>49</v>
      </c>
      <c r="J50" s="93" t="s">
        <v>118</v>
      </c>
      <c r="K50" s="94" t="s">
        <v>51</v>
      </c>
      <c r="L50" s="106">
        <v>56051</v>
      </c>
      <c r="M50" s="95">
        <v>142</v>
      </c>
      <c r="N50" s="96" t="s">
        <v>161</v>
      </c>
      <c r="O50" s="95" t="s">
        <v>11</v>
      </c>
      <c r="P50" s="95">
        <v>1</v>
      </c>
      <c r="Q50" s="107">
        <v>487</v>
      </c>
      <c r="R50" s="107">
        <v>487</v>
      </c>
      <c r="S50" s="101" t="s">
        <v>120</v>
      </c>
    </row>
    <row r="51" spans="1:19" ht="46.5" thickBot="1">
      <c r="A51" s="93" t="s">
        <v>115</v>
      </c>
      <c r="B51" s="93" t="s">
        <v>146</v>
      </c>
      <c r="C51" s="93" t="s">
        <v>147</v>
      </c>
      <c r="D51" s="93" t="s">
        <v>44</v>
      </c>
      <c r="E51" s="93" t="s">
        <v>45</v>
      </c>
      <c r="F51" s="93" t="s">
        <v>46</v>
      </c>
      <c r="G51" s="93" t="s">
        <v>47</v>
      </c>
      <c r="H51" s="93" t="s">
        <v>48</v>
      </c>
      <c r="I51" s="93" t="s">
        <v>49</v>
      </c>
      <c r="J51" s="93" t="s">
        <v>118</v>
      </c>
      <c r="K51" s="94" t="s">
        <v>51</v>
      </c>
      <c r="L51" s="106">
        <v>56021</v>
      </c>
      <c r="M51" s="95">
        <v>156</v>
      </c>
      <c r="N51" s="96" t="s">
        <v>162</v>
      </c>
      <c r="O51" s="95" t="s">
        <v>11</v>
      </c>
      <c r="P51" s="95">
        <v>30</v>
      </c>
      <c r="Q51" s="107">
        <v>88.5</v>
      </c>
      <c r="R51" s="110">
        <v>2655</v>
      </c>
      <c r="S51" s="101" t="s">
        <v>120</v>
      </c>
    </row>
    <row r="52" spans="1:19" ht="46.5" thickBot="1">
      <c r="A52" s="93" t="s">
        <v>115</v>
      </c>
      <c r="B52" s="93" t="s">
        <v>146</v>
      </c>
      <c r="C52" s="93" t="s">
        <v>147</v>
      </c>
      <c r="D52" s="93" t="s">
        <v>44</v>
      </c>
      <c r="E52" s="93" t="s">
        <v>45</v>
      </c>
      <c r="F52" s="93" t="s">
        <v>46</v>
      </c>
      <c r="G52" s="93" t="s">
        <v>47</v>
      </c>
      <c r="H52" s="93" t="s">
        <v>48</v>
      </c>
      <c r="I52" s="93" t="s">
        <v>49</v>
      </c>
      <c r="J52" s="93" t="s">
        <v>118</v>
      </c>
      <c r="K52" s="94" t="s">
        <v>51</v>
      </c>
      <c r="L52" s="106">
        <v>56022</v>
      </c>
      <c r="M52" s="95">
        <v>157</v>
      </c>
      <c r="N52" s="96" t="s">
        <v>163</v>
      </c>
      <c r="O52" s="95" t="s">
        <v>11</v>
      </c>
      <c r="P52" s="95">
        <v>20</v>
      </c>
      <c r="Q52" s="107">
        <v>99.8</v>
      </c>
      <c r="R52" s="110">
        <v>1996</v>
      </c>
      <c r="S52" s="101" t="s">
        <v>120</v>
      </c>
    </row>
    <row r="53" spans="1:19" ht="31.5" thickBot="1">
      <c r="A53" s="93" t="s">
        <v>115</v>
      </c>
      <c r="B53" s="93" t="s">
        <v>146</v>
      </c>
      <c r="C53" s="93" t="s">
        <v>147</v>
      </c>
      <c r="D53" s="93" t="s">
        <v>44</v>
      </c>
      <c r="E53" s="93" t="s">
        <v>45</v>
      </c>
      <c r="F53" s="93" t="s">
        <v>46</v>
      </c>
      <c r="G53" s="93" t="s">
        <v>47</v>
      </c>
      <c r="H53" s="93" t="s">
        <v>48</v>
      </c>
      <c r="I53" s="93" t="s">
        <v>49</v>
      </c>
      <c r="J53" s="93" t="s">
        <v>118</v>
      </c>
      <c r="K53" s="94" t="s">
        <v>51</v>
      </c>
      <c r="L53" s="106">
        <v>56033</v>
      </c>
      <c r="M53" s="95">
        <v>168</v>
      </c>
      <c r="N53" s="96" t="s">
        <v>164</v>
      </c>
      <c r="O53" s="95" t="s">
        <v>11</v>
      </c>
      <c r="P53" s="95">
        <v>1</v>
      </c>
      <c r="Q53" s="107">
        <v>84</v>
      </c>
      <c r="R53" s="107">
        <v>84</v>
      </c>
      <c r="S53" s="101" t="s">
        <v>120</v>
      </c>
    </row>
    <row r="54" spans="1:19" ht="31.5" thickBot="1">
      <c r="A54" s="93" t="s">
        <v>115</v>
      </c>
      <c r="B54" s="93" t="s">
        <v>146</v>
      </c>
      <c r="C54" s="93" t="s">
        <v>147</v>
      </c>
      <c r="D54" s="93" t="s">
        <v>44</v>
      </c>
      <c r="E54" s="93" t="s">
        <v>45</v>
      </c>
      <c r="F54" s="93" t="s">
        <v>46</v>
      </c>
      <c r="G54" s="93" t="s">
        <v>47</v>
      </c>
      <c r="H54" s="93" t="s">
        <v>48</v>
      </c>
      <c r="I54" s="93" t="s">
        <v>49</v>
      </c>
      <c r="J54" s="93" t="s">
        <v>118</v>
      </c>
      <c r="K54" s="94" t="s">
        <v>51</v>
      </c>
      <c r="L54" s="106">
        <v>56029</v>
      </c>
      <c r="M54" s="95">
        <v>169</v>
      </c>
      <c r="N54" s="96" t="s">
        <v>165</v>
      </c>
      <c r="O54" s="95" t="s">
        <v>11</v>
      </c>
      <c r="P54" s="95">
        <v>1</v>
      </c>
      <c r="Q54" s="107">
        <v>49</v>
      </c>
      <c r="R54" s="107">
        <v>49</v>
      </c>
      <c r="S54" s="101" t="s">
        <v>120</v>
      </c>
    </row>
    <row r="55" spans="1:19" ht="31.5" thickBot="1">
      <c r="A55" s="93" t="s">
        <v>115</v>
      </c>
      <c r="B55" s="93" t="s">
        <v>146</v>
      </c>
      <c r="C55" s="93" t="s">
        <v>147</v>
      </c>
      <c r="D55" s="93" t="s">
        <v>44</v>
      </c>
      <c r="E55" s="93" t="s">
        <v>45</v>
      </c>
      <c r="F55" s="93" t="s">
        <v>46</v>
      </c>
      <c r="G55" s="93" t="s">
        <v>47</v>
      </c>
      <c r="H55" s="93" t="s">
        <v>48</v>
      </c>
      <c r="I55" s="93" t="s">
        <v>49</v>
      </c>
      <c r="J55" s="93" t="s">
        <v>118</v>
      </c>
      <c r="K55" s="94" t="s">
        <v>51</v>
      </c>
      <c r="L55" s="106">
        <v>56034</v>
      </c>
      <c r="M55" s="95">
        <v>171</v>
      </c>
      <c r="N55" s="96" t="s">
        <v>166</v>
      </c>
      <c r="O55" s="95" t="s">
        <v>11</v>
      </c>
      <c r="P55" s="95">
        <v>1</v>
      </c>
      <c r="Q55" s="107">
        <v>29</v>
      </c>
      <c r="R55" s="107">
        <v>29</v>
      </c>
      <c r="S55" s="101" t="s">
        <v>120</v>
      </c>
    </row>
    <row r="56" spans="1:19" ht="31.5" thickBot="1">
      <c r="A56" s="93" t="s">
        <v>115</v>
      </c>
      <c r="B56" s="93" t="s">
        <v>146</v>
      </c>
      <c r="C56" s="93" t="s">
        <v>147</v>
      </c>
      <c r="D56" s="93" t="s">
        <v>44</v>
      </c>
      <c r="E56" s="93" t="s">
        <v>45</v>
      </c>
      <c r="F56" s="93" t="s">
        <v>46</v>
      </c>
      <c r="G56" s="93" t="s">
        <v>47</v>
      </c>
      <c r="H56" s="93" t="s">
        <v>48</v>
      </c>
      <c r="I56" s="93" t="s">
        <v>49</v>
      </c>
      <c r="J56" s="93" t="s">
        <v>118</v>
      </c>
      <c r="K56" s="94" t="s">
        <v>51</v>
      </c>
      <c r="L56" s="106">
        <v>56053</v>
      </c>
      <c r="M56" s="95">
        <v>193</v>
      </c>
      <c r="N56" s="96" t="s">
        <v>167</v>
      </c>
      <c r="O56" s="95" t="s">
        <v>11</v>
      </c>
      <c r="P56" s="95">
        <v>1</v>
      </c>
      <c r="Q56" s="107">
        <v>89.3</v>
      </c>
      <c r="R56" s="107">
        <v>89.3</v>
      </c>
      <c r="S56" s="101" t="s">
        <v>120</v>
      </c>
    </row>
    <row r="57" spans="1:19" ht="60.75">
      <c r="A57" s="93" t="s">
        <v>115</v>
      </c>
      <c r="B57" s="93" t="s">
        <v>146</v>
      </c>
      <c r="C57" s="93" t="s">
        <v>147</v>
      </c>
      <c r="D57" s="93" t="s">
        <v>44</v>
      </c>
      <c r="E57" s="93" t="s">
        <v>45</v>
      </c>
      <c r="F57" s="93" t="s">
        <v>46</v>
      </c>
      <c r="G57" s="93" t="s">
        <v>47</v>
      </c>
      <c r="H57" s="93" t="s">
        <v>48</v>
      </c>
      <c r="I57" s="93" t="s">
        <v>49</v>
      </c>
      <c r="J57" s="93" t="s">
        <v>118</v>
      </c>
      <c r="K57" s="94" t="s">
        <v>51</v>
      </c>
      <c r="L57" s="102">
        <v>56024</v>
      </c>
      <c r="M57" s="103">
        <v>194</v>
      </c>
      <c r="N57" s="104" t="s">
        <v>168</v>
      </c>
      <c r="O57" s="103" t="s">
        <v>11</v>
      </c>
      <c r="P57" s="103">
        <v>30</v>
      </c>
      <c r="Q57" s="109">
        <v>98.9</v>
      </c>
      <c r="R57" s="111">
        <v>2967</v>
      </c>
      <c r="S57" s="105" t="s">
        <v>120</v>
      </c>
    </row>
    <row r="58" spans="1:19" ht="46.5" thickBot="1">
      <c r="A58" s="93" t="s">
        <v>115</v>
      </c>
      <c r="B58" s="93" t="s">
        <v>169</v>
      </c>
      <c r="C58" s="93" t="s">
        <v>170</v>
      </c>
      <c r="D58" s="93" t="s">
        <v>44</v>
      </c>
      <c r="E58" s="93" t="s">
        <v>45</v>
      </c>
      <c r="F58" s="93" t="s">
        <v>46</v>
      </c>
      <c r="G58" s="93" t="s">
        <v>47</v>
      </c>
      <c r="H58" s="93" t="s">
        <v>48</v>
      </c>
      <c r="I58" s="93" t="s">
        <v>49</v>
      </c>
      <c r="J58" s="93" t="s">
        <v>118</v>
      </c>
      <c r="K58" s="94" t="s">
        <v>51</v>
      </c>
      <c r="L58" s="97">
        <v>56012</v>
      </c>
      <c r="M58" s="98">
        <v>2</v>
      </c>
      <c r="N58" s="99" t="s">
        <v>171</v>
      </c>
      <c r="O58" s="98" t="s">
        <v>11</v>
      </c>
      <c r="P58" s="98">
        <v>30</v>
      </c>
      <c r="Q58" s="108">
        <v>91</v>
      </c>
      <c r="R58" s="112">
        <v>2730</v>
      </c>
      <c r="S58" s="100" t="s">
        <v>120</v>
      </c>
    </row>
    <row r="59" spans="1:19" ht="31.5" thickBot="1">
      <c r="A59" s="93" t="s">
        <v>115</v>
      </c>
      <c r="B59" s="93" t="s">
        <v>169</v>
      </c>
      <c r="C59" s="93" t="s">
        <v>170</v>
      </c>
      <c r="D59" s="93" t="s">
        <v>44</v>
      </c>
      <c r="E59" s="93" t="s">
        <v>45</v>
      </c>
      <c r="F59" s="93" t="s">
        <v>46</v>
      </c>
      <c r="G59" s="93" t="s">
        <v>47</v>
      </c>
      <c r="H59" s="93" t="s">
        <v>48</v>
      </c>
      <c r="I59" s="93" t="s">
        <v>49</v>
      </c>
      <c r="J59" s="93" t="s">
        <v>118</v>
      </c>
      <c r="K59" s="94" t="s">
        <v>51</v>
      </c>
      <c r="L59" s="106">
        <v>56112</v>
      </c>
      <c r="M59" s="95">
        <v>26</v>
      </c>
      <c r="N59" s="96" t="s">
        <v>172</v>
      </c>
      <c r="O59" s="95" t="s">
        <v>11</v>
      </c>
      <c r="P59" s="95">
        <v>1</v>
      </c>
      <c r="Q59" s="107">
        <v>28</v>
      </c>
      <c r="R59" s="107">
        <v>28</v>
      </c>
      <c r="S59" s="101" t="s">
        <v>120</v>
      </c>
    </row>
    <row r="60" spans="1:19" ht="46.5" thickBot="1">
      <c r="A60" s="93" t="s">
        <v>115</v>
      </c>
      <c r="B60" s="93" t="s">
        <v>169</v>
      </c>
      <c r="C60" s="93" t="s">
        <v>170</v>
      </c>
      <c r="D60" s="93" t="s">
        <v>44</v>
      </c>
      <c r="E60" s="93" t="s">
        <v>45</v>
      </c>
      <c r="F60" s="93" t="s">
        <v>46</v>
      </c>
      <c r="G60" s="93" t="s">
        <v>47</v>
      </c>
      <c r="H60" s="93" t="s">
        <v>48</v>
      </c>
      <c r="I60" s="93" t="s">
        <v>49</v>
      </c>
      <c r="J60" s="93" t="s">
        <v>118</v>
      </c>
      <c r="K60" s="94" t="s">
        <v>51</v>
      </c>
      <c r="L60" s="106">
        <v>56073</v>
      </c>
      <c r="M60" s="95">
        <v>35</v>
      </c>
      <c r="N60" s="96" t="s">
        <v>173</v>
      </c>
      <c r="O60" s="95" t="s">
        <v>11</v>
      </c>
      <c r="P60" s="95">
        <v>1</v>
      </c>
      <c r="Q60" s="107">
        <v>19.99</v>
      </c>
      <c r="R60" s="107">
        <v>19.99</v>
      </c>
      <c r="S60" s="101" t="s">
        <v>120</v>
      </c>
    </row>
    <row r="61" spans="1:19" ht="46.5" thickBot="1">
      <c r="A61" s="93" t="s">
        <v>115</v>
      </c>
      <c r="B61" s="93" t="s">
        <v>169</v>
      </c>
      <c r="C61" s="93" t="s">
        <v>170</v>
      </c>
      <c r="D61" s="93" t="s">
        <v>44</v>
      </c>
      <c r="E61" s="93" t="s">
        <v>45</v>
      </c>
      <c r="F61" s="93" t="s">
        <v>46</v>
      </c>
      <c r="G61" s="93" t="s">
        <v>47</v>
      </c>
      <c r="H61" s="93" t="s">
        <v>48</v>
      </c>
      <c r="I61" s="93" t="s">
        <v>49</v>
      </c>
      <c r="J61" s="93" t="s">
        <v>118</v>
      </c>
      <c r="K61" s="94" t="s">
        <v>51</v>
      </c>
      <c r="L61" s="106">
        <v>56028</v>
      </c>
      <c r="M61" s="95">
        <v>41</v>
      </c>
      <c r="N61" s="96" t="s">
        <v>174</v>
      </c>
      <c r="O61" s="95" t="s">
        <v>11</v>
      </c>
      <c r="P61" s="95">
        <v>1</v>
      </c>
      <c r="Q61" s="107">
        <v>12</v>
      </c>
      <c r="R61" s="107">
        <v>12</v>
      </c>
      <c r="S61" s="101" t="s">
        <v>120</v>
      </c>
    </row>
    <row r="62" spans="1:19" ht="46.5" thickBot="1">
      <c r="A62" s="93" t="s">
        <v>115</v>
      </c>
      <c r="B62" s="93" t="s">
        <v>169</v>
      </c>
      <c r="C62" s="93" t="s">
        <v>170</v>
      </c>
      <c r="D62" s="93" t="s">
        <v>44</v>
      </c>
      <c r="E62" s="93" t="s">
        <v>45</v>
      </c>
      <c r="F62" s="93" t="s">
        <v>46</v>
      </c>
      <c r="G62" s="93" t="s">
        <v>47</v>
      </c>
      <c r="H62" s="93" t="s">
        <v>48</v>
      </c>
      <c r="I62" s="93" t="s">
        <v>49</v>
      </c>
      <c r="J62" s="93" t="s">
        <v>118</v>
      </c>
      <c r="K62" s="94" t="s">
        <v>51</v>
      </c>
      <c r="L62" s="106">
        <v>56078</v>
      </c>
      <c r="M62" s="95">
        <v>55</v>
      </c>
      <c r="N62" s="96" t="s">
        <v>175</v>
      </c>
      <c r="O62" s="95" t="s">
        <v>11</v>
      </c>
      <c r="P62" s="95">
        <v>1</v>
      </c>
      <c r="Q62" s="107">
        <v>25</v>
      </c>
      <c r="R62" s="107">
        <v>25</v>
      </c>
      <c r="S62" s="101" t="s">
        <v>120</v>
      </c>
    </row>
    <row r="63" spans="1:19" ht="46.5" thickBot="1">
      <c r="A63" s="93" t="s">
        <v>115</v>
      </c>
      <c r="B63" s="93" t="s">
        <v>169</v>
      </c>
      <c r="C63" s="93" t="s">
        <v>170</v>
      </c>
      <c r="D63" s="93" t="s">
        <v>44</v>
      </c>
      <c r="E63" s="93" t="s">
        <v>45</v>
      </c>
      <c r="F63" s="93" t="s">
        <v>46</v>
      </c>
      <c r="G63" s="93" t="s">
        <v>47</v>
      </c>
      <c r="H63" s="93" t="s">
        <v>48</v>
      </c>
      <c r="I63" s="93" t="s">
        <v>49</v>
      </c>
      <c r="J63" s="93" t="s">
        <v>118</v>
      </c>
      <c r="K63" s="94" t="s">
        <v>51</v>
      </c>
      <c r="L63" s="106">
        <v>56079</v>
      </c>
      <c r="M63" s="95">
        <v>57</v>
      </c>
      <c r="N63" s="96" t="s">
        <v>176</v>
      </c>
      <c r="O63" s="95" t="s">
        <v>11</v>
      </c>
      <c r="P63" s="95">
        <v>1</v>
      </c>
      <c r="Q63" s="107">
        <v>25</v>
      </c>
      <c r="R63" s="107">
        <v>25</v>
      </c>
      <c r="S63" s="101" t="s">
        <v>120</v>
      </c>
    </row>
    <row r="64" spans="1:19" ht="46.5" thickBot="1">
      <c r="A64" s="93" t="s">
        <v>115</v>
      </c>
      <c r="B64" s="93" t="s">
        <v>169</v>
      </c>
      <c r="C64" s="93" t="s">
        <v>170</v>
      </c>
      <c r="D64" s="93" t="s">
        <v>44</v>
      </c>
      <c r="E64" s="93" t="s">
        <v>45</v>
      </c>
      <c r="F64" s="93" t="s">
        <v>46</v>
      </c>
      <c r="G64" s="93" t="s">
        <v>47</v>
      </c>
      <c r="H64" s="93" t="s">
        <v>48</v>
      </c>
      <c r="I64" s="93" t="s">
        <v>49</v>
      </c>
      <c r="J64" s="93" t="s">
        <v>118</v>
      </c>
      <c r="K64" s="94" t="s">
        <v>51</v>
      </c>
      <c r="L64" s="106">
        <v>56026</v>
      </c>
      <c r="M64" s="95">
        <v>59</v>
      </c>
      <c r="N64" s="96" t="s">
        <v>177</v>
      </c>
      <c r="O64" s="95" t="s">
        <v>11</v>
      </c>
      <c r="P64" s="95">
        <v>20</v>
      </c>
      <c r="Q64" s="107">
        <v>63</v>
      </c>
      <c r="R64" s="110">
        <v>1260</v>
      </c>
      <c r="S64" s="101" t="s">
        <v>120</v>
      </c>
    </row>
    <row r="65" spans="1:19" ht="61.5" thickBot="1">
      <c r="A65" s="93" t="s">
        <v>115</v>
      </c>
      <c r="B65" s="93" t="s">
        <v>169</v>
      </c>
      <c r="C65" s="93" t="s">
        <v>170</v>
      </c>
      <c r="D65" s="93" t="s">
        <v>44</v>
      </c>
      <c r="E65" s="93" t="s">
        <v>45</v>
      </c>
      <c r="F65" s="93" t="s">
        <v>46</v>
      </c>
      <c r="G65" s="93" t="s">
        <v>47</v>
      </c>
      <c r="H65" s="93" t="s">
        <v>48</v>
      </c>
      <c r="I65" s="93" t="s">
        <v>49</v>
      </c>
      <c r="J65" s="93" t="s">
        <v>118</v>
      </c>
      <c r="K65" s="94" t="s">
        <v>51</v>
      </c>
      <c r="L65" s="106">
        <v>56125</v>
      </c>
      <c r="M65" s="95">
        <v>67</v>
      </c>
      <c r="N65" s="96" t="s">
        <v>178</v>
      </c>
      <c r="O65" s="95" t="s">
        <v>11</v>
      </c>
      <c r="P65" s="95">
        <v>1</v>
      </c>
      <c r="Q65" s="107">
        <v>38</v>
      </c>
      <c r="R65" s="107">
        <v>38</v>
      </c>
      <c r="S65" s="101" t="s">
        <v>120</v>
      </c>
    </row>
    <row r="66" spans="1:19" ht="31.5" thickBot="1">
      <c r="A66" s="93" t="s">
        <v>115</v>
      </c>
      <c r="B66" s="93" t="s">
        <v>169</v>
      </c>
      <c r="C66" s="93" t="s">
        <v>170</v>
      </c>
      <c r="D66" s="93" t="s">
        <v>44</v>
      </c>
      <c r="E66" s="93" t="s">
        <v>45</v>
      </c>
      <c r="F66" s="93" t="s">
        <v>46</v>
      </c>
      <c r="G66" s="93" t="s">
        <v>47</v>
      </c>
      <c r="H66" s="93" t="s">
        <v>48</v>
      </c>
      <c r="I66" s="93" t="s">
        <v>49</v>
      </c>
      <c r="J66" s="93" t="s">
        <v>118</v>
      </c>
      <c r="K66" s="94" t="s">
        <v>51</v>
      </c>
      <c r="L66" s="106">
        <v>56013</v>
      </c>
      <c r="M66" s="95">
        <v>70</v>
      </c>
      <c r="N66" s="96" t="s">
        <v>179</v>
      </c>
      <c r="O66" s="95" t="s">
        <v>11</v>
      </c>
      <c r="P66" s="95">
        <v>20</v>
      </c>
      <c r="Q66" s="107">
        <v>46</v>
      </c>
      <c r="R66" s="107">
        <v>920</v>
      </c>
      <c r="S66" s="101" t="s">
        <v>120</v>
      </c>
    </row>
    <row r="67" spans="1:19" ht="31.5" thickBot="1">
      <c r="A67" s="93" t="s">
        <v>115</v>
      </c>
      <c r="B67" s="93" t="s">
        <v>169</v>
      </c>
      <c r="C67" s="93" t="s">
        <v>170</v>
      </c>
      <c r="D67" s="93" t="s">
        <v>44</v>
      </c>
      <c r="E67" s="93" t="s">
        <v>45</v>
      </c>
      <c r="F67" s="93" t="s">
        <v>46</v>
      </c>
      <c r="G67" s="93" t="s">
        <v>47</v>
      </c>
      <c r="H67" s="93" t="s">
        <v>48</v>
      </c>
      <c r="I67" s="93" t="s">
        <v>49</v>
      </c>
      <c r="J67" s="93" t="s">
        <v>118</v>
      </c>
      <c r="K67" s="94" t="s">
        <v>51</v>
      </c>
      <c r="L67" s="106">
        <v>56108</v>
      </c>
      <c r="M67" s="95">
        <v>74</v>
      </c>
      <c r="N67" s="96" t="s">
        <v>180</v>
      </c>
      <c r="O67" s="95" t="s">
        <v>11</v>
      </c>
      <c r="P67" s="95">
        <v>1</v>
      </c>
      <c r="Q67" s="107">
        <v>28</v>
      </c>
      <c r="R67" s="107">
        <v>28</v>
      </c>
      <c r="S67" s="101" t="s">
        <v>120</v>
      </c>
    </row>
    <row r="68" spans="1:19" ht="46.5" thickBot="1">
      <c r="A68" s="93" t="s">
        <v>115</v>
      </c>
      <c r="B68" s="93" t="s">
        <v>169</v>
      </c>
      <c r="C68" s="93" t="s">
        <v>170</v>
      </c>
      <c r="D68" s="93" t="s">
        <v>44</v>
      </c>
      <c r="E68" s="93" t="s">
        <v>45</v>
      </c>
      <c r="F68" s="93" t="s">
        <v>46</v>
      </c>
      <c r="G68" s="93" t="s">
        <v>47</v>
      </c>
      <c r="H68" s="93" t="s">
        <v>48</v>
      </c>
      <c r="I68" s="93" t="s">
        <v>49</v>
      </c>
      <c r="J68" s="93" t="s">
        <v>118</v>
      </c>
      <c r="K68" s="94" t="s">
        <v>51</v>
      </c>
      <c r="L68" s="106">
        <v>56118</v>
      </c>
      <c r="M68" s="95">
        <v>84</v>
      </c>
      <c r="N68" s="96" t="s">
        <v>181</v>
      </c>
      <c r="O68" s="95" t="s">
        <v>11</v>
      </c>
      <c r="P68" s="95">
        <v>2</v>
      </c>
      <c r="Q68" s="107">
        <v>60</v>
      </c>
      <c r="R68" s="107">
        <v>120</v>
      </c>
      <c r="S68" s="101" t="s">
        <v>120</v>
      </c>
    </row>
    <row r="69" spans="1:19" ht="31.5" thickBot="1">
      <c r="A69" s="93" t="s">
        <v>115</v>
      </c>
      <c r="B69" s="93" t="s">
        <v>169</v>
      </c>
      <c r="C69" s="93" t="s">
        <v>170</v>
      </c>
      <c r="D69" s="93" t="s">
        <v>44</v>
      </c>
      <c r="E69" s="93" t="s">
        <v>45</v>
      </c>
      <c r="F69" s="93" t="s">
        <v>46</v>
      </c>
      <c r="G69" s="93" t="s">
        <v>47</v>
      </c>
      <c r="H69" s="93" t="s">
        <v>48</v>
      </c>
      <c r="I69" s="93" t="s">
        <v>49</v>
      </c>
      <c r="J69" s="93" t="s">
        <v>118</v>
      </c>
      <c r="K69" s="94" t="s">
        <v>51</v>
      </c>
      <c r="L69" s="106">
        <v>56025</v>
      </c>
      <c r="M69" s="95">
        <v>91</v>
      </c>
      <c r="N69" s="96" t="s">
        <v>182</v>
      </c>
      <c r="O69" s="95" t="s">
        <v>11</v>
      </c>
      <c r="P69" s="95">
        <v>10</v>
      </c>
      <c r="Q69" s="107">
        <v>43</v>
      </c>
      <c r="R69" s="107">
        <v>430</v>
      </c>
      <c r="S69" s="101" t="s">
        <v>120</v>
      </c>
    </row>
    <row r="70" spans="1:19" ht="46.5" thickBot="1">
      <c r="A70" s="93" t="s">
        <v>115</v>
      </c>
      <c r="B70" s="93" t="s">
        <v>169</v>
      </c>
      <c r="C70" s="93" t="s">
        <v>170</v>
      </c>
      <c r="D70" s="93" t="s">
        <v>44</v>
      </c>
      <c r="E70" s="93" t="s">
        <v>45</v>
      </c>
      <c r="F70" s="93" t="s">
        <v>46</v>
      </c>
      <c r="G70" s="93" t="s">
        <v>47</v>
      </c>
      <c r="H70" s="93" t="s">
        <v>48</v>
      </c>
      <c r="I70" s="93" t="s">
        <v>49</v>
      </c>
      <c r="J70" s="93" t="s">
        <v>118</v>
      </c>
      <c r="K70" s="94" t="s">
        <v>51</v>
      </c>
      <c r="L70" s="106">
        <v>56018</v>
      </c>
      <c r="M70" s="95">
        <v>108</v>
      </c>
      <c r="N70" s="96" t="s">
        <v>183</v>
      </c>
      <c r="O70" s="95" t="s">
        <v>11</v>
      </c>
      <c r="P70" s="95">
        <v>20</v>
      </c>
      <c r="Q70" s="107">
        <v>219.9</v>
      </c>
      <c r="R70" s="110">
        <v>4398</v>
      </c>
      <c r="S70" s="101" t="s">
        <v>120</v>
      </c>
    </row>
    <row r="71" spans="1:19" ht="31.5" thickBot="1">
      <c r="A71" s="93" t="s">
        <v>115</v>
      </c>
      <c r="B71" s="93" t="s">
        <v>169</v>
      </c>
      <c r="C71" s="93" t="s">
        <v>170</v>
      </c>
      <c r="D71" s="93" t="s">
        <v>44</v>
      </c>
      <c r="E71" s="93" t="s">
        <v>45</v>
      </c>
      <c r="F71" s="93" t="s">
        <v>46</v>
      </c>
      <c r="G71" s="93" t="s">
        <v>47</v>
      </c>
      <c r="H71" s="93" t="s">
        <v>48</v>
      </c>
      <c r="I71" s="93" t="s">
        <v>49</v>
      </c>
      <c r="J71" s="93" t="s">
        <v>118</v>
      </c>
      <c r="K71" s="94" t="s">
        <v>51</v>
      </c>
      <c r="L71" s="106">
        <v>56123</v>
      </c>
      <c r="M71" s="95">
        <v>121</v>
      </c>
      <c r="N71" s="96" t="s">
        <v>184</v>
      </c>
      <c r="O71" s="95" t="s">
        <v>11</v>
      </c>
      <c r="P71" s="95">
        <v>1</v>
      </c>
      <c r="Q71" s="107">
        <v>30</v>
      </c>
      <c r="R71" s="107">
        <v>30</v>
      </c>
      <c r="S71" s="101" t="s">
        <v>120</v>
      </c>
    </row>
    <row r="72" spans="1:19" ht="31.5" thickBot="1">
      <c r="A72" s="93" t="s">
        <v>115</v>
      </c>
      <c r="B72" s="93" t="s">
        <v>169</v>
      </c>
      <c r="C72" s="93" t="s">
        <v>170</v>
      </c>
      <c r="D72" s="93" t="s">
        <v>44</v>
      </c>
      <c r="E72" s="93" t="s">
        <v>45</v>
      </c>
      <c r="F72" s="93" t="s">
        <v>46</v>
      </c>
      <c r="G72" s="93" t="s">
        <v>47</v>
      </c>
      <c r="H72" s="93" t="s">
        <v>48</v>
      </c>
      <c r="I72" s="93" t="s">
        <v>49</v>
      </c>
      <c r="J72" s="93" t="s">
        <v>118</v>
      </c>
      <c r="K72" s="94" t="s">
        <v>51</v>
      </c>
      <c r="L72" s="106">
        <v>56115</v>
      </c>
      <c r="M72" s="95">
        <v>124</v>
      </c>
      <c r="N72" s="96" t="s">
        <v>185</v>
      </c>
      <c r="O72" s="95" t="s">
        <v>11</v>
      </c>
      <c r="P72" s="95">
        <v>1</v>
      </c>
      <c r="Q72" s="107">
        <v>25.9</v>
      </c>
      <c r="R72" s="107">
        <v>25.9</v>
      </c>
      <c r="S72" s="101" t="s">
        <v>120</v>
      </c>
    </row>
    <row r="73" spans="1:19" ht="61.5" thickBot="1">
      <c r="A73" s="93" t="s">
        <v>115</v>
      </c>
      <c r="B73" s="93" t="s">
        <v>169</v>
      </c>
      <c r="C73" s="93" t="s">
        <v>170</v>
      </c>
      <c r="D73" s="93" t="s">
        <v>44</v>
      </c>
      <c r="E73" s="93" t="s">
        <v>45</v>
      </c>
      <c r="F73" s="93" t="s">
        <v>46</v>
      </c>
      <c r="G73" s="93" t="s">
        <v>47</v>
      </c>
      <c r="H73" s="93" t="s">
        <v>48</v>
      </c>
      <c r="I73" s="93" t="s">
        <v>49</v>
      </c>
      <c r="J73" s="93" t="s">
        <v>118</v>
      </c>
      <c r="K73" s="94" t="s">
        <v>51</v>
      </c>
      <c r="L73" s="106">
        <v>56095</v>
      </c>
      <c r="M73" s="95">
        <v>140</v>
      </c>
      <c r="N73" s="96" t="s">
        <v>186</v>
      </c>
      <c r="O73" s="95" t="s">
        <v>11</v>
      </c>
      <c r="P73" s="95">
        <v>1</v>
      </c>
      <c r="Q73" s="107">
        <v>20</v>
      </c>
      <c r="R73" s="107">
        <v>20</v>
      </c>
      <c r="S73" s="101" t="s">
        <v>120</v>
      </c>
    </row>
    <row r="74" spans="1:19" ht="31.5" thickBot="1">
      <c r="A74" s="93" t="s">
        <v>115</v>
      </c>
      <c r="B74" s="93" t="s">
        <v>169</v>
      </c>
      <c r="C74" s="93" t="s">
        <v>170</v>
      </c>
      <c r="D74" s="93" t="s">
        <v>44</v>
      </c>
      <c r="E74" s="93" t="s">
        <v>45</v>
      </c>
      <c r="F74" s="93" t="s">
        <v>46</v>
      </c>
      <c r="G74" s="93" t="s">
        <v>47</v>
      </c>
      <c r="H74" s="93" t="s">
        <v>48</v>
      </c>
      <c r="I74" s="93" t="s">
        <v>49</v>
      </c>
      <c r="J74" s="93" t="s">
        <v>118</v>
      </c>
      <c r="K74" s="94" t="s">
        <v>51</v>
      </c>
      <c r="L74" s="106">
        <v>56135</v>
      </c>
      <c r="M74" s="95">
        <v>144</v>
      </c>
      <c r="N74" s="96" t="s">
        <v>187</v>
      </c>
      <c r="O74" s="95" t="s">
        <v>11</v>
      </c>
      <c r="P74" s="95">
        <v>1</v>
      </c>
      <c r="Q74" s="107">
        <v>32</v>
      </c>
      <c r="R74" s="107">
        <v>32</v>
      </c>
      <c r="S74" s="101" t="s">
        <v>120</v>
      </c>
    </row>
    <row r="75" spans="1:19" ht="46.5" thickBot="1">
      <c r="A75" s="93" t="s">
        <v>115</v>
      </c>
      <c r="B75" s="93" t="s">
        <v>169</v>
      </c>
      <c r="C75" s="93" t="s">
        <v>170</v>
      </c>
      <c r="D75" s="93" t="s">
        <v>44</v>
      </c>
      <c r="E75" s="93" t="s">
        <v>45</v>
      </c>
      <c r="F75" s="93" t="s">
        <v>46</v>
      </c>
      <c r="G75" s="93" t="s">
        <v>47</v>
      </c>
      <c r="H75" s="93" t="s">
        <v>48</v>
      </c>
      <c r="I75" s="93" t="s">
        <v>49</v>
      </c>
      <c r="J75" s="93" t="s">
        <v>118</v>
      </c>
      <c r="K75" s="94" t="s">
        <v>51</v>
      </c>
      <c r="L75" s="106">
        <v>56134</v>
      </c>
      <c r="M75" s="95">
        <v>145</v>
      </c>
      <c r="N75" s="96" t="s">
        <v>188</v>
      </c>
      <c r="O75" s="95" t="s">
        <v>11</v>
      </c>
      <c r="P75" s="95">
        <v>1</v>
      </c>
      <c r="Q75" s="107">
        <v>38.88</v>
      </c>
      <c r="R75" s="107">
        <v>38.88</v>
      </c>
      <c r="S75" s="101" t="s">
        <v>120</v>
      </c>
    </row>
    <row r="76" spans="1:19" ht="46.5" thickBot="1">
      <c r="A76" s="93" t="s">
        <v>115</v>
      </c>
      <c r="B76" s="93" t="s">
        <v>169</v>
      </c>
      <c r="C76" s="93" t="s">
        <v>170</v>
      </c>
      <c r="D76" s="93" t="s">
        <v>44</v>
      </c>
      <c r="E76" s="93" t="s">
        <v>45</v>
      </c>
      <c r="F76" s="93" t="s">
        <v>46</v>
      </c>
      <c r="G76" s="93" t="s">
        <v>47</v>
      </c>
      <c r="H76" s="93" t="s">
        <v>48</v>
      </c>
      <c r="I76" s="93" t="s">
        <v>49</v>
      </c>
      <c r="J76" s="93" t="s">
        <v>118</v>
      </c>
      <c r="K76" s="94" t="s">
        <v>51</v>
      </c>
      <c r="L76" s="106">
        <v>56096</v>
      </c>
      <c r="M76" s="95">
        <v>153</v>
      </c>
      <c r="N76" s="96" t="s">
        <v>189</v>
      </c>
      <c r="O76" s="95" t="s">
        <v>11</v>
      </c>
      <c r="P76" s="95">
        <v>1</v>
      </c>
      <c r="Q76" s="107">
        <v>24</v>
      </c>
      <c r="R76" s="107">
        <v>24</v>
      </c>
      <c r="S76" s="101" t="s">
        <v>120</v>
      </c>
    </row>
    <row r="77" spans="1:19" ht="31.5" thickBot="1">
      <c r="A77" s="93" t="s">
        <v>115</v>
      </c>
      <c r="B77" s="93" t="s">
        <v>169</v>
      </c>
      <c r="C77" s="93" t="s">
        <v>170</v>
      </c>
      <c r="D77" s="93" t="s">
        <v>44</v>
      </c>
      <c r="E77" s="93" t="s">
        <v>45</v>
      </c>
      <c r="F77" s="93" t="s">
        <v>46</v>
      </c>
      <c r="G77" s="93" t="s">
        <v>47</v>
      </c>
      <c r="H77" s="93" t="s">
        <v>48</v>
      </c>
      <c r="I77" s="93" t="s">
        <v>49</v>
      </c>
      <c r="J77" s="93" t="s">
        <v>118</v>
      </c>
      <c r="K77" s="94" t="s">
        <v>51</v>
      </c>
      <c r="L77" s="106">
        <v>56150</v>
      </c>
      <c r="M77" s="95">
        <v>158</v>
      </c>
      <c r="N77" s="96" t="s">
        <v>190</v>
      </c>
      <c r="O77" s="95" t="s">
        <v>11</v>
      </c>
      <c r="P77" s="95">
        <v>1</v>
      </c>
      <c r="Q77" s="107">
        <v>34</v>
      </c>
      <c r="R77" s="107">
        <v>34</v>
      </c>
      <c r="S77" s="101" t="s">
        <v>120</v>
      </c>
    </row>
    <row r="78" spans="1:19" ht="31.5" thickBot="1">
      <c r="A78" s="93" t="s">
        <v>115</v>
      </c>
      <c r="B78" s="93" t="s">
        <v>169</v>
      </c>
      <c r="C78" s="93" t="s">
        <v>170</v>
      </c>
      <c r="D78" s="93" t="s">
        <v>44</v>
      </c>
      <c r="E78" s="93" t="s">
        <v>45</v>
      </c>
      <c r="F78" s="93" t="s">
        <v>46</v>
      </c>
      <c r="G78" s="93" t="s">
        <v>47</v>
      </c>
      <c r="H78" s="93" t="s">
        <v>48</v>
      </c>
      <c r="I78" s="93" t="s">
        <v>49</v>
      </c>
      <c r="J78" s="93" t="s">
        <v>118</v>
      </c>
      <c r="K78" s="94" t="s">
        <v>51</v>
      </c>
      <c r="L78" s="106">
        <v>56011</v>
      </c>
      <c r="M78" s="95">
        <v>165</v>
      </c>
      <c r="N78" s="96" t="s">
        <v>191</v>
      </c>
      <c r="O78" s="95" t="s">
        <v>11</v>
      </c>
      <c r="P78" s="95">
        <v>1</v>
      </c>
      <c r="Q78" s="107">
        <v>24</v>
      </c>
      <c r="R78" s="107">
        <v>24</v>
      </c>
      <c r="S78" s="101" t="s">
        <v>120</v>
      </c>
    </row>
    <row r="79" spans="1:19" ht="46.5" thickBot="1">
      <c r="A79" s="93" t="s">
        <v>115</v>
      </c>
      <c r="B79" s="93" t="s">
        <v>169</v>
      </c>
      <c r="C79" s="93" t="s">
        <v>170</v>
      </c>
      <c r="D79" s="93" t="s">
        <v>44</v>
      </c>
      <c r="E79" s="93" t="s">
        <v>45</v>
      </c>
      <c r="F79" s="93" t="s">
        <v>46</v>
      </c>
      <c r="G79" s="93" t="s">
        <v>47</v>
      </c>
      <c r="H79" s="93" t="s">
        <v>48</v>
      </c>
      <c r="I79" s="93" t="s">
        <v>49</v>
      </c>
      <c r="J79" s="93" t="s">
        <v>118</v>
      </c>
      <c r="K79" s="94" t="s">
        <v>51</v>
      </c>
      <c r="L79" s="106">
        <v>56099</v>
      </c>
      <c r="M79" s="95">
        <v>176</v>
      </c>
      <c r="N79" s="96" t="s">
        <v>192</v>
      </c>
      <c r="O79" s="95" t="s">
        <v>11</v>
      </c>
      <c r="P79" s="95">
        <v>1</v>
      </c>
      <c r="Q79" s="107">
        <v>21.51</v>
      </c>
      <c r="R79" s="107">
        <v>21.51</v>
      </c>
      <c r="S79" s="101" t="s">
        <v>120</v>
      </c>
    </row>
    <row r="80" spans="1:19" ht="31.5" thickBot="1">
      <c r="A80" s="93" t="s">
        <v>115</v>
      </c>
      <c r="B80" s="93" t="s">
        <v>169</v>
      </c>
      <c r="C80" s="93" t="s">
        <v>170</v>
      </c>
      <c r="D80" s="93" t="s">
        <v>44</v>
      </c>
      <c r="E80" s="93" t="s">
        <v>45</v>
      </c>
      <c r="F80" s="93" t="s">
        <v>46</v>
      </c>
      <c r="G80" s="93" t="s">
        <v>47</v>
      </c>
      <c r="H80" s="93" t="s">
        <v>48</v>
      </c>
      <c r="I80" s="93" t="s">
        <v>49</v>
      </c>
      <c r="J80" s="93" t="s">
        <v>118</v>
      </c>
      <c r="K80" s="94" t="s">
        <v>51</v>
      </c>
      <c r="L80" s="106">
        <v>56104</v>
      </c>
      <c r="M80" s="95">
        <v>183</v>
      </c>
      <c r="N80" s="96" t="s">
        <v>193</v>
      </c>
      <c r="O80" s="95" t="s">
        <v>11</v>
      </c>
      <c r="P80" s="95">
        <v>1</v>
      </c>
      <c r="Q80" s="107">
        <v>25.43</v>
      </c>
      <c r="R80" s="107">
        <v>25.43</v>
      </c>
      <c r="S80" s="101" t="s">
        <v>120</v>
      </c>
    </row>
    <row r="81" spans="1:19" ht="31.5" thickBot="1">
      <c r="A81" s="93" t="s">
        <v>115</v>
      </c>
      <c r="B81" s="93" t="s">
        <v>169</v>
      </c>
      <c r="C81" s="93" t="s">
        <v>170</v>
      </c>
      <c r="D81" s="93" t="s">
        <v>44</v>
      </c>
      <c r="E81" s="93" t="s">
        <v>45</v>
      </c>
      <c r="F81" s="93" t="s">
        <v>46</v>
      </c>
      <c r="G81" s="93" t="s">
        <v>47</v>
      </c>
      <c r="H81" s="93" t="s">
        <v>48</v>
      </c>
      <c r="I81" s="93" t="s">
        <v>49</v>
      </c>
      <c r="J81" s="93" t="s">
        <v>118</v>
      </c>
      <c r="K81" s="94" t="s">
        <v>51</v>
      </c>
      <c r="L81" s="106">
        <v>56063</v>
      </c>
      <c r="M81" s="95">
        <v>197</v>
      </c>
      <c r="N81" s="96" t="s">
        <v>194</v>
      </c>
      <c r="O81" s="95" t="s">
        <v>11</v>
      </c>
      <c r="P81" s="95">
        <v>1</v>
      </c>
      <c r="Q81" s="107">
        <v>361.89</v>
      </c>
      <c r="R81" s="107">
        <v>361.89</v>
      </c>
      <c r="S81" s="101" t="s">
        <v>120</v>
      </c>
    </row>
    <row r="82" spans="1:19" ht="45.75">
      <c r="A82" s="93" t="s">
        <v>115</v>
      </c>
      <c r="B82" s="93" t="s">
        <v>169</v>
      </c>
      <c r="C82" s="93" t="s">
        <v>170</v>
      </c>
      <c r="D82" s="93" t="s">
        <v>44</v>
      </c>
      <c r="E82" s="93" t="s">
        <v>45</v>
      </c>
      <c r="F82" s="93" t="s">
        <v>46</v>
      </c>
      <c r="G82" s="93" t="s">
        <v>47</v>
      </c>
      <c r="H82" s="93" t="s">
        <v>48</v>
      </c>
      <c r="I82" s="93" t="s">
        <v>49</v>
      </c>
      <c r="J82" s="93" t="s">
        <v>118</v>
      </c>
      <c r="K82" s="94" t="s">
        <v>51</v>
      </c>
      <c r="L82" s="102">
        <v>56119</v>
      </c>
      <c r="M82" s="103">
        <v>198</v>
      </c>
      <c r="N82" s="104" t="s">
        <v>195</v>
      </c>
      <c r="O82" s="103" t="s">
        <v>11</v>
      </c>
      <c r="P82" s="103">
        <v>2</v>
      </c>
      <c r="Q82" s="109">
        <v>41.96</v>
      </c>
      <c r="R82" s="109">
        <v>83.92</v>
      </c>
      <c r="S82" s="105" t="s">
        <v>120</v>
      </c>
    </row>
    <row r="83" spans="1:19" ht="31.5" thickBot="1">
      <c r="A83" s="93" t="s">
        <v>115</v>
      </c>
      <c r="B83" s="93" t="s">
        <v>196</v>
      </c>
      <c r="C83" s="93" t="s">
        <v>197</v>
      </c>
      <c r="D83" s="93" t="s">
        <v>44</v>
      </c>
      <c r="E83" s="93" t="s">
        <v>45</v>
      </c>
      <c r="F83" s="93" t="s">
        <v>46</v>
      </c>
      <c r="G83" s="93" t="s">
        <v>47</v>
      </c>
      <c r="H83" s="93" t="s">
        <v>48</v>
      </c>
      <c r="I83" s="93" t="s">
        <v>49</v>
      </c>
      <c r="J83" s="93" t="s">
        <v>118</v>
      </c>
      <c r="K83" s="94" t="s">
        <v>51</v>
      </c>
      <c r="L83" s="97">
        <v>56101</v>
      </c>
      <c r="M83" s="98">
        <v>1</v>
      </c>
      <c r="N83" s="99" t="s">
        <v>198</v>
      </c>
      <c r="O83" s="98" t="s">
        <v>11</v>
      </c>
      <c r="P83" s="98">
        <v>1</v>
      </c>
      <c r="Q83" s="108">
        <v>41.69</v>
      </c>
      <c r="R83" s="108">
        <v>41.69</v>
      </c>
      <c r="S83" s="100" t="s">
        <v>120</v>
      </c>
    </row>
    <row r="84" spans="1:19" ht="61.5" thickBot="1">
      <c r="A84" s="93" t="s">
        <v>115</v>
      </c>
      <c r="B84" s="93" t="s">
        <v>196</v>
      </c>
      <c r="C84" s="93" t="s">
        <v>197</v>
      </c>
      <c r="D84" s="93" t="s">
        <v>44</v>
      </c>
      <c r="E84" s="93" t="s">
        <v>45</v>
      </c>
      <c r="F84" s="93" t="s">
        <v>46</v>
      </c>
      <c r="G84" s="93" t="s">
        <v>47</v>
      </c>
      <c r="H84" s="93" t="s">
        <v>48</v>
      </c>
      <c r="I84" s="93" t="s">
        <v>49</v>
      </c>
      <c r="J84" s="93" t="s">
        <v>118</v>
      </c>
      <c r="K84" s="94" t="s">
        <v>51</v>
      </c>
      <c r="L84" s="106">
        <v>56121</v>
      </c>
      <c r="M84" s="95">
        <v>49</v>
      </c>
      <c r="N84" s="96" t="s">
        <v>199</v>
      </c>
      <c r="O84" s="95" t="s">
        <v>11</v>
      </c>
      <c r="P84" s="95">
        <v>1</v>
      </c>
      <c r="Q84" s="107">
        <v>49.89</v>
      </c>
      <c r="R84" s="107">
        <v>49.89</v>
      </c>
      <c r="S84" s="101" t="s">
        <v>120</v>
      </c>
    </row>
    <row r="85" spans="1:19" ht="46.5" thickBot="1">
      <c r="A85" s="93" t="s">
        <v>115</v>
      </c>
      <c r="B85" s="93" t="s">
        <v>196</v>
      </c>
      <c r="C85" s="93" t="s">
        <v>197</v>
      </c>
      <c r="D85" s="93" t="s">
        <v>44</v>
      </c>
      <c r="E85" s="93" t="s">
        <v>45</v>
      </c>
      <c r="F85" s="93" t="s">
        <v>46</v>
      </c>
      <c r="G85" s="93" t="s">
        <v>47</v>
      </c>
      <c r="H85" s="93" t="s">
        <v>48</v>
      </c>
      <c r="I85" s="93" t="s">
        <v>49</v>
      </c>
      <c r="J85" s="93" t="s">
        <v>118</v>
      </c>
      <c r="K85" s="94" t="s">
        <v>51</v>
      </c>
      <c r="L85" s="106">
        <v>56015</v>
      </c>
      <c r="M85" s="95">
        <v>77</v>
      </c>
      <c r="N85" s="96" t="s">
        <v>200</v>
      </c>
      <c r="O85" s="95" t="s">
        <v>11</v>
      </c>
      <c r="P85" s="95">
        <v>10</v>
      </c>
      <c r="Q85" s="107">
        <v>61.29</v>
      </c>
      <c r="R85" s="107">
        <v>612.9</v>
      </c>
      <c r="S85" s="101" t="s">
        <v>120</v>
      </c>
    </row>
    <row r="86" spans="1:19" ht="46.5" thickBot="1">
      <c r="A86" s="93" t="s">
        <v>115</v>
      </c>
      <c r="B86" s="93" t="s">
        <v>196</v>
      </c>
      <c r="C86" s="93" t="s">
        <v>197</v>
      </c>
      <c r="D86" s="93" t="s">
        <v>44</v>
      </c>
      <c r="E86" s="93" t="s">
        <v>45</v>
      </c>
      <c r="F86" s="93" t="s">
        <v>46</v>
      </c>
      <c r="G86" s="93" t="s">
        <v>47</v>
      </c>
      <c r="H86" s="93" t="s">
        <v>48</v>
      </c>
      <c r="I86" s="93" t="s">
        <v>49</v>
      </c>
      <c r="J86" s="93" t="s">
        <v>118</v>
      </c>
      <c r="K86" s="94" t="s">
        <v>51</v>
      </c>
      <c r="L86" s="106">
        <v>56056</v>
      </c>
      <c r="M86" s="95">
        <v>78</v>
      </c>
      <c r="N86" s="96" t="s">
        <v>201</v>
      </c>
      <c r="O86" s="95" t="s">
        <v>11</v>
      </c>
      <c r="P86" s="95">
        <v>1</v>
      </c>
      <c r="Q86" s="107">
        <v>199</v>
      </c>
      <c r="R86" s="107">
        <v>199</v>
      </c>
      <c r="S86" s="101" t="s">
        <v>120</v>
      </c>
    </row>
    <row r="87" spans="1:19" ht="46.5" thickBot="1">
      <c r="A87" s="93" t="s">
        <v>115</v>
      </c>
      <c r="B87" s="93" t="s">
        <v>196</v>
      </c>
      <c r="C87" s="93" t="s">
        <v>197</v>
      </c>
      <c r="D87" s="93" t="s">
        <v>44</v>
      </c>
      <c r="E87" s="93" t="s">
        <v>45</v>
      </c>
      <c r="F87" s="93" t="s">
        <v>46</v>
      </c>
      <c r="G87" s="93" t="s">
        <v>47</v>
      </c>
      <c r="H87" s="93" t="s">
        <v>48</v>
      </c>
      <c r="I87" s="93" t="s">
        <v>49</v>
      </c>
      <c r="J87" s="93" t="s">
        <v>118</v>
      </c>
      <c r="K87" s="94" t="s">
        <v>51</v>
      </c>
      <c r="L87" s="106">
        <v>56016</v>
      </c>
      <c r="M87" s="95">
        <v>83</v>
      </c>
      <c r="N87" s="96" t="s">
        <v>202</v>
      </c>
      <c r="O87" s="95" t="s">
        <v>11</v>
      </c>
      <c r="P87" s="95">
        <v>20</v>
      </c>
      <c r="Q87" s="107">
        <v>78.14</v>
      </c>
      <c r="R87" s="110">
        <v>1562.8</v>
      </c>
      <c r="S87" s="101" t="s">
        <v>120</v>
      </c>
    </row>
    <row r="88" spans="1:19" ht="46.5" thickBot="1">
      <c r="A88" s="93" t="s">
        <v>115</v>
      </c>
      <c r="B88" s="93" t="s">
        <v>196</v>
      </c>
      <c r="C88" s="93" t="s">
        <v>197</v>
      </c>
      <c r="D88" s="93" t="s">
        <v>44</v>
      </c>
      <c r="E88" s="93" t="s">
        <v>45</v>
      </c>
      <c r="F88" s="93" t="s">
        <v>46</v>
      </c>
      <c r="G88" s="93" t="s">
        <v>47</v>
      </c>
      <c r="H88" s="93" t="s">
        <v>48</v>
      </c>
      <c r="I88" s="93" t="s">
        <v>49</v>
      </c>
      <c r="J88" s="93" t="s">
        <v>118</v>
      </c>
      <c r="K88" s="94" t="s">
        <v>51</v>
      </c>
      <c r="L88" s="106">
        <v>56091</v>
      </c>
      <c r="M88" s="95">
        <v>126</v>
      </c>
      <c r="N88" s="96" t="s">
        <v>203</v>
      </c>
      <c r="O88" s="95" t="s">
        <v>11</v>
      </c>
      <c r="P88" s="95">
        <v>1</v>
      </c>
      <c r="Q88" s="107">
        <v>23.99</v>
      </c>
      <c r="R88" s="107">
        <v>23.99</v>
      </c>
      <c r="S88" s="101" t="s">
        <v>120</v>
      </c>
    </row>
    <row r="89" spans="1:19" ht="46.5" thickBot="1">
      <c r="A89" s="93" t="s">
        <v>115</v>
      </c>
      <c r="B89" s="93" t="s">
        <v>196</v>
      </c>
      <c r="C89" s="93" t="s">
        <v>197</v>
      </c>
      <c r="D89" s="93" t="s">
        <v>44</v>
      </c>
      <c r="E89" s="93" t="s">
        <v>45</v>
      </c>
      <c r="F89" s="93" t="s">
        <v>46</v>
      </c>
      <c r="G89" s="93" t="s">
        <v>47</v>
      </c>
      <c r="H89" s="93" t="s">
        <v>48</v>
      </c>
      <c r="I89" s="93" t="s">
        <v>49</v>
      </c>
      <c r="J89" s="93" t="s">
        <v>118</v>
      </c>
      <c r="K89" s="94" t="s">
        <v>51</v>
      </c>
      <c r="L89" s="106">
        <v>56120</v>
      </c>
      <c r="M89" s="95">
        <v>138</v>
      </c>
      <c r="N89" s="96" t="s">
        <v>204</v>
      </c>
      <c r="O89" s="95" t="s">
        <v>11</v>
      </c>
      <c r="P89" s="95">
        <v>2</v>
      </c>
      <c r="Q89" s="107">
        <v>46.99</v>
      </c>
      <c r="R89" s="107">
        <v>93.98</v>
      </c>
      <c r="S89" s="101" t="s">
        <v>120</v>
      </c>
    </row>
    <row r="90" spans="1:19" ht="46.5" thickBot="1">
      <c r="A90" s="93" t="s">
        <v>115</v>
      </c>
      <c r="B90" s="93" t="s">
        <v>196</v>
      </c>
      <c r="C90" s="93" t="s">
        <v>197</v>
      </c>
      <c r="D90" s="93" t="s">
        <v>44</v>
      </c>
      <c r="E90" s="93" t="s">
        <v>45</v>
      </c>
      <c r="F90" s="93" t="s">
        <v>46</v>
      </c>
      <c r="G90" s="93" t="s">
        <v>47</v>
      </c>
      <c r="H90" s="93" t="s">
        <v>48</v>
      </c>
      <c r="I90" s="93" t="s">
        <v>49</v>
      </c>
      <c r="J90" s="93" t="s">
        <v>118</v>
      </c>
      <c r="K90" s="94" t="s">
        <v>51</v>
      </c>
      <c r="L90" s="106">
        <v>56129</v>
      </c>
      <c r="M90" s="95">
        <v>149</v>
      </c>
      <c r="N90" s="96" t="s">
        <v>205</v>
      </c>
      <c r="O90" s="95" t="s">
        <v>11</v>
      </c>
      <c r="P90" s="95">
        <v>1</v>
      </c>
      <c r="Q90" s="107">
        <v>59.99</v>
      </c>
      <c r="R90" s="107">
        <v>59.99</v>
      </c>
      <c r="S90" s="101" t="s">
        <v>120</v>
      </c>
    </row>
    <row r="91" spans="1:19" ht="46.5" thickBot="1">
      <c r="A91" s="93" t="s">
        <v>115</v>
      </c>
      <c r="B91" s="93" t="s">
        <v>196</v>
      </c>
      <c r="C91" s="93" t="s">
        <v>197</v>
      </c>
      <c r="D91" s="93" t="s">
        <v>44</v>
      </c>
      <c r="E91" s="93" t="s">
        <v>45</v>
      </c>
      <c r="F91" s="93" t="s">
        <v>46</v>
      </c>
      <c r="G91" s="93" t="s">
        <v>47</v>
      </c>
      <c r="H91" s="93" t="s">
        <v>48</v>
      </c>
      <c r="I91" s="93" t="s">
        <v>49</v>
      </c>
      <c r="J91" s="93" t="s">
        <v>118</v>
      </c>
      <c r="K91" s="94" t="s">
        <v>51</v>
      </c>
      <c r="L91" s="106">
        <v>56126</v>
      </c>
      <c r="M91" s="95">
        <v>152</v>
      </c>
      <c r="N91" s="96" t="s">
        <v>206</v>
      </c>
      <c r="O91" s="95" t="s">
        <v>11</v>
      </c>
      <c r="P91" s="95">
        <v>1</v>
      </c>
      <c r="Q91" s="107">
        <v>29.99</v>
      </c>
      <c r="R91" s="107">
        <v>29.99</v>
      </c>
      <c r="S91" s="101" t="s">
        <v>120</v>
      </c>
    </row>
    <row r="92" spans="1:19" ht="46.5" thickBot="1">
      <c r="A92" s="93" t="s">
        <v>115</v>
      </c>
      <c r="B92" s="93" t="s">
        <v>196</v>
      </c>
      <c r="C92" s="93" t="s">
        <v>197</v>
      </c>
      <c r="D92" s="93" t="s">
        <v>44</v>
      </c>
      <c r="E92" s="93" t="s">
        <v>45</v>
      </c>
      <c r="F92" s="93" t="s">
        <v>46</v>
      </c>
      <c r="G92" s="93" t="s">
        <v>47</v>
      </c>
      <c r="H92" s="93" t="s">
        <v>48</v>
      </c>
      <c r="I92" s="93" t="s">
        <v>49</v>
      </c>
      <c r="J92" s="93" t="s">
        <v>118</v>
      </c>
      <c r="K92" s="94" t="s">
        <v>51</v>
      </c>
      <c r="L92" s="106">
        <v>56030</v>
      </c>
      <c r="M92" s="95">
        <v>170</v>
      </c>
      <c r="N92" s="96" t="s">
        <v>207</v>
      </c>
      <c r="O92" s="95" t="s">
        <v>11</v>
      </c>
      <c r="P92" s="95">
        <v>1</v>
      </c>
      <c r="Q92" s="107">
        <v>56.34</v>
      </c>
      <c r="R92" s="107">
        <v>56.34</v>
      </c>
      <c r="S92" s="101" t="s">
        <v>120</v>
      </c>
    </row>
    <row r="93" spans="1:19" ht="46.5" thickBot="1">
      <c r="A93" s="93" t="s">
        <v>115</v>
      </c>
      <c r="B93" s="93" t="s">
        <v>196</v>
      </c>
      <c r="C93" s="93" t="s">
        <v>197</v>
      </c>
      <c r="D93" s="93" t="s">
        <v>44</v>
      </c>
      <c r="E93" s="93" t="s">
        <v>45</v>
      </c>
      <c r="F93" s="93" t="s">
        <v>46</v>
      </c>
      <c r="G93" s="93" t="s">
        <v>47</v>
      </c>
      <c r="H93" s="93" t="s">
        <v>48</v>
      </c>
      <c r="I93" s="93" t="s">
        <v>49</v>
      </c>
      <c r="J93" s="93" t="s">
        <v>118</v>
      </c>
      <c r="K93" s="94" t="s">
        <v>51</v>
      </c>
      <c r="L93" s="106">
        <v>56032</v>
      </c>
      <c r="M93" s="95">
        <v>172</v>
      </c>
      <c r="N93" s="96" t="s">
        <v>208</v>
      </c>
      <c r="O93" s="95" t="s">
        <v>11</v>
      </c>
      <c r="P93" s="95">
        <v>1</v>
      </c>
      <c r="Q93" s="107">
        <v>32.99</v>
      </c>
      <c r="R93" s="107">
        <v>32.99</v>
      </c>
      <c r="S93" s="101" t="s">
        <v>120</v>
      </c>
    </row>
    <row r="94" spans="1:19" ht="46.5" thickBot="1">
      <c r="A94" s="93" t="s">
        <v>115</v>
      </c>
      <c r="B94" s="93" t="s">
        <v>196</v>
      </c>
      <c r="C94" s="93" t="s">
        <v>197</v>
      </c>
      <c r="D94" s="93" t="s">
        <v>44</v>
      </c>
      <c r="E94" s="93" t="s">
        <v>45</v>
      </c>
      <c r="F94" s="93" t="s">
        <v>46</v>
      </c>
      <c r="G94" s="93" t="s">
        <v>47</v>
      </c>
      <c r="H94" s="93" t="s">
        <v>48</v>
      </c>
      <c r="I94" s="93" t="s">
        <v>49</v>
      </c>
      <c r="J94" s="93" t="s">
        <v>118</v>
      </c>
      <c r="K94" s="94" t="s">
        <v>51</v>
      </c>
      <c r="L94" s="106">
        <v>56131</v>
      </c>
      <c r="M94" s="95">
        <v>184</v>
      </c>
      <c r="N94" s="96" t="s">
        <v>209</v>
      </c>
      <c r="O94" s="95" t="s">
        <v>11</v>
      </c>
      <c r="P94" s="95">
        <v>1</v>
      </c>
      <c r="Q94" s="107">
        <v>36.8</v>
      </c>
      <c r="R94" s="107">
        <v>36.8</v>
      </c>
      <c r="S94" s="101" t="s">
        <v>120</v>
      </c>
    </row>
    <row r="95" spans="1:19" ht="31.5" thickBot="1">
      <c r="A95" s="93" t="s">
        <v>115</v>
      </c>
      <c r="B95" s="93" t="s">
        <v>196</v>
      </c>
      <c r="C95" s="93" t="s">
        <v>197</v>
      </c>
      <c r="D95" s="93" t="s">
        <v>44</v>
      </c>
      <c r="E95" s="93" t="s">
        <v>45</v>
      </c>
      <c r="F95" s="93" t="s">
        <v>46</v>
      </c>
      <c r="G95" s="93" t="s">
        <v>47</v>
      </c>
      <c r="H95" s="93" t="s">
        <v>48</v>
      </c>
      <c r="I95" s="93" t="s">
        <v>49</v>
      </c>
      <c r="J95" s="93" t="s">
        <v>118</v>
      </c>
      <c r="K95" s="94" t="s">
        <v>51</v>
      </c>
      <c r="L95" s="106">
        <v>56137</v>
      </c>
      <c r="M95" s="95">
        <v>185</v>
      </c>
      <c r="N95" s="96" t="s">
        <v>210</v>
      </c>
      <c r="O95" s="95" t="s">
        <v>11</v>
      </c>
      <c r="P95" s="95">
        <v>1</v>
      </c>
      <c r="Q95" s="107">
        <v>30</v>
      </c>
      <c r="R95" s="107">
        <v>30</v>
      </c>
      <c r="S95" s="101" t="s">
        <v>120</v>
      </c>
    </row>
    <row r="96" spans="1:19" ht="30.75">
      <c r="A96" s="93" t="s">
        <v>115</v>
      </c>
      <c r="B96" s="93" t="s">
        <v>196</v>
      </c>
      <c r="C96" s="93" t="s">
        <v>197</v>
      </c>
      <c r="D96" s="93" t="s">
        <v>44</v>
      </c>
      <c r="E96" s="93" t="s">
        <v>45</v>
      </c>
      <c r="F96" s="93" t="s">
        <v>46</v>
      </c>
      <c r="G96" s="93" t="s">
        <v>47</v>
      </c>
      <c r="H96" s="93" t="s">
        <v>48</v>
      </c>
      <c r="I96" s="93" t="s">
        <v>49</v>
      </c>
      <c r="J96" s="93" t="s">
        <v>118</v>
      </c>
      <c r="K96" s="94" t="s">
        <v>51</v>
      </c>
      <c r="L96" s="102">
        <v>56136</v>
      </c>
      <c r="M96" s="103">
        <v>191</v>
      </c>
      <c r="N96" s="104" t="s">
        <v>211</v>
      </c>
      <c r="O96" s="103" t="s">
        <v>11</v>
      </c>
      <c r="P96" s="103">
        <v>1</v>
      </c>
      <c r="Q96" s="109">
        <v>104</v>
      </c>
      <c r="R96" s="109">
        <v>104</v>
      </c>
      <c r="S96" s="105" t="s">
        <v>120</v>
      </c>
    </row>
    <row r="97" spans="1:19" ht="31.5" thickBot="1">
      <c r="A97" s="93" t="s">
        <v>115</v>
      </c>
      <c r="B97" s="93" t="s">
        <v>212</v>
      </c>
      <c r="C97" s="93" t="s">
        <v>213</v>
      </c>
      <c r="D97" s="93" t="s">
        <v>44</v>
      </c>
      <c r="E97" s="93" t="s">
        <v>45</v>
      </c>
      <c r="F97" s="93" t="s">
        <v>46</v>
      </c>
      <c r="G97" s="93" t="s">
        <v>47</v>
      </c>
      <c r="H97" s="93" t="s">
        <v>48</v>
      </c>
      <c r="I97" s="93" t="s">
        <v>49</v>
      </c>
      <c r="J97" s="93" t="s">
        <v>118</v>
      </c>
      <c r="K97" s="94" t="s">
        <v>51</v>
      </c>
      <c r="L97" s="97">
        <v>56145</v>
      </c>
      <c r="M97" s="98">
        <v>22</v>
      </c>
      <c r="N97" s="99" t="s">
        <v>214</v>
      </c>
      <c r="O97" s="98" t="s">
        <v>11</v>
      </c>
      <c r="P97" s="98">
        <v>1</v>
      </c>
      <c r="Q97" s="108">
        <v>56.9</v>
      </c>
      <c r="R97" s="108">
        <v>56.9</v>
      </c>
      <c r="S97" s="100" t="s">
        <v>120</v>
      </c>
    </row>
    <row r="98" spans="1:19" ht="31.5" thickBot="1">
      <c r="A98" s="93" t="s">
        <v>115</v>
      </c>
      <c r="B98" s="93" t="s">
        <v>212</v>
      </c>
      <c r="C98" s="93" t="s">
        <v>213</v>
      </c>
      <c r="D98" s="93" t="s">
        <v>44</v>
      </c>
      <c r="E98" s="93" t="s">
        <v>45</v>
      </c>
      <c r="F98" s="93" t="s">
        <v>46</v>
      </c>
      <c r="G98" s="93" t="s">
        <v>47</v>
      </c>
      <c r="H98" s="93" t="s">
        <v>48</v>
      </c>
      <c r="I98" s="93" t="s">
        <v>49</v>
      </c>
      <c r="J98" s="93" t="s">
        <v>118</v>
      </c>
      <c r="K98" s="94" t="s">
        <v>51</v>
      </c>
      <c r="L98" s="106">
        <v>56059</v>
      </c>
      <c r="M98" s="95">
        <v>65</v>
      </c>
      <c r="N98" s="96" t="s">
        <v>215</v>
      </c>
      <c r="O98" s="95" t="s">
        <v>11</v>
      </c>
      <c r="P98" s="95">
        <v>1</v>
      </c>
      <c r="Q98" s="107">
        <v>70</v>
      </c>
      <c r="R98" s="107">
        <v>70</v>
      </c>
      <c r="S98" s="101" t="s">
        <v>120</v>
      </c>
    </row>
    <row r="99" spans="1:19" ht="46.5" thickBot="1">
      <c r="A99" s="93" t="s">
        <v>115</v>
      </c>
      <c r="B99" s="93" t="s">
        <v>212</v>
      </c>
      <c r="C99" s="93" t="s">
        <v>213</v>
      </c>
      <c r="D99" s="93" t="s">
        <v>44</v>
      </c>
      <c r="E99" s="93" t="s">
        <v>45</v>
      </c>
      <c r="F99" s="93" t="s">
        <v>46</v>
      </c>
      <c r="G99" s="93" t="s">
        <v>47</v>
      </c>
      <c r="H99" s="93" t="s">
        <v>48</v>
      </c>
      <c r="I99" s="93" t="s">
        <v>49</v>
      </c>
      <c r="J99" s="93" t="s">
        <v>118</v>
      </c>
      <c r="K99" s="94" t="s">
        <v>51</v>
      </c>
      <c r="L99" s="106">
        <v>56061</v>
      </c>
      <c r="M99" s="95">
        <v>135</v>
      </c>
      <c r="N99" s="96" t="s">
        <v>216</v>
      </c>
      <c r="O99" s="95" t="s">
        <v>11</v>
      </c>
      <c r="P99" s="95">
        <v>1</v>
      </c>
      <c r="Q99" s="107">
        <v>93.5</v>
      </c>
      <c r="R99" s="107">
        <v>93.5</v>
      </c>
      <c r="S99" s="101" t="s">
        <v>120</v>
      </c>
    </row>
    <row r="100" spans="1:19" ht="45.75">
      <c r="A100" s="93" t="s">
        <v>115</v>
      </c>
      <c r="B100" s="93" t="s">
        <v>212</v>
      </c>
      <c r="C100" s="93" t="s">
        <v>213</v>
      </c>
      <c r="D100" s="93" t="s">
        <v>44</v>
      </c>
      <c r="E100" s="93" t="s">
        <v>45</v>
      </c>
      <c r="F100" s="93" t="s">
        <v>46</v>
      </c>
      <c r="G100" s="93" t="s">
        <v>47</v>
      </c>
      <c r="H100" s="93" t="s">
        <v>48</v>
      </c>
      <c r="I100" s="93" t="s">
        <v>49</v>
      </c>
      <c r="J100" s="93" t="s">
        <v>118</v>
      </c>
      <c r="K100" s="94" t="s">
        <v>51</v>
      </c>
      <c r="L100" s="102">
        <v>56062</v>
      </c>
      <c r="M100" s="103">
        <v>136</v>
      </c>
      <c r="N100" s="104" t="s">
        <v>217</v>
      </c>
      <c r="O100" s="103" t="s">
        <v>11</v>
      </c>
      <c r="P100" s="103">
        <v>1</v>
      </c>
      <c r="Q100" s="109">
        <v>99.5</v>
      </c>
      <c r="R100" s="109">
        <v>99.5</v>
      </c>
      <c r="S100" s="105" t="s">
        <v>120</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proplan-p054102</cp:lastModifiedBy>
  <cp:lastPrinted>2012-03-22T11:42:33Z</cp:lastPrinted>
  <dcterms:created xsi:type="dcterms:W3CDTF">2012-03-20T12:56:00Z</dcterms:created>
  <dcterms:modified xsi:type="dcterms:W3CDTF">2013-08-08T15:57:18Z</dcterms:modified>
  <cp:category/>
  <cp:version/>
  <cp:contentType/>
  <cp:contentStatus/>
</cp:coreProperties>
</file>