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0" windowWidth="19440" windowHeight="11565" activeTab="1"/>
  </bookViews>
  <sheets>
    <sheet name="Resumo da UA" sheetId="1" r:id="rId1"/>
    <sheet name="Já empenhados" sheetId="2" r:id="rId2"/>
  </sheets>
  <definedNames/>
  <calcPr fullCalcOnLoad="1"/>
</workbook>
</file>

<file path=xl/comments2.xml><?xml version="1.0" encoding="utf-8"?>
<comments xmlns="http://schemas.openxmlformats.org/spreadsheetml/2006/main">
  <authors>
    <author>proplan-p089473</author>
  </authors>
  <commentList>
    <comment ref="T83" authorId="0">
      <text>
        <r>
          <rPr>
            <b/>
            <sz val="9"/>
            <rFont val="Tahoma"/>
            <family val="2"/>
          </rPr>
          <t>proplan-p089473:</t>
        </r>
        <r>
          <rPr>
            <sz val="9"/>
            <rFont val="Tahoma"/>
            <family val="2"/>
          </rPr>
          <t xml:space="preserve">
Duplicados
</t>
        </r>
      </text>
    </comment>
  </commentList>
</comments>
</file>

<file path=xl/sharedStrings.xml><?xml version="1.0" encoding="utf-8"?>
<sst xmlns="http://schemas.openxmlformats.org/spreadsheetml/2006/main" count="2276" uniqueCount="280">
  <si>
    <t>Empresa</t>
  </si>
  <si>
    <t>ID</t>
  </si>
  <si>
    <t>Item</t>
  </si>
  <si>
    <t>Nome</t>
  </si>
  <si>
    <t>Valor Uni R$</t>
  </si>
  <si>
    <t>Valor Tot R$</t>
  </si>
  <si>
    <t>SIAFI</t>
  </si>
  <si>
    <t>un</t>
  </si>
  <si>
    <t>061000</t>
  </si>
  <si>
    <t>0112</t>
  </si>
  <si>
    <t>G</t>
  </si>
  <si>
    <t>N</t>
  </si>
  <si>
    <t>Modalidade</t>
  </si>
  <si>
    <t>Pré-Empenho</t>
  </si>
  <si>
    <t>UGR</t>
  </si>
  <si>
    <t>PTRES</t>
  </si>
  <si>
    <t>Fonte</t>
  </si>
  <si>
    <t>PI - Enq.</t>
  </si>
  <si>
    <t>PI - Ação</t>
  </si>
  <si>
    <t>PI - Etapa</t>
  </si>
  <si>
    <t>PI - Categoria</t>
  </si>
  <si>
    <t>PI - Modalidade</t>
  </si>
  <si>
    <t>Unidade</t>
  </si>
  <si>
    <t xml:space="preserve">Qtde </t>
  </si>
  <si>
    <t>Já Empenhados</t>
  </si>
  <si>
    <t>Capital (R$)</t>
  </si>
  <si>
    <t>Custeio (R$)</t>
  </si>
  <si>
    <t>Saldo da Matriz</t>
  </si>
  <si>
    <t>Saldo Restante</t>
  </si>
  <si>
    <t>Pregão 04/2014</t>
  </si>
  <si>
    <t>0131</t>
  </si>
  <si>
    <t>TY BORTHOLI</t>
  </si>
  <si>
    <t>Álcool etílico hidratado 92,8° INPM, frasco com 1L.</t>
  </si>
  <si>
    <t>L</t>
  </si>
  <si>
    <t>339030-22</t>
  </si>
  <si>
    <t>SERVIÇO</t>
  </si>
  <si>
    <t>339030-16</t>
  </si>
  <si>
    <t>339030-42</t>
  </si>
  <si>
    <t>I</t>
  </si>
  <si>
    <t>Pregão 101/2013</t>
  </si>
  <si>
    <t>3232</t>
  </si>
  <si>
    <t>3.2</t>
  </si>
  <si>
    <t>COMERCIAL SPONCHIADO</t>
  </si>
  <si>
    <t>FACULDADE DE ODONTOLOGIA</t>
  </si>
  <si>
    <t>Colunas1</t>
  </si>
  <si>
    <t>4.2</t>
  </si>
  <si>
    <t>153530</t>
  </si>
  <si>
    <t>112</t>
  </si>
  <si>
    <t>FAO0</t>
  </si>
  <si>
    <t>Jogo de chave fixa aço carbono 12 peças mm.</t>
  </si>
  <si>
    <t>jg</t>
  </si>
  <si>
    <t>ok</t>
  </si>
  <si>
    <t>8.1</t>
  </si>
  <si>
    <t>FABIANO BITTENCOURT</t>
  </si>
  <si>
    <t>Jogo de chave fixa aço carbono 06 peças polegadas.</t>
  </si>
  <si>
    <t>Dispensa 22/2014</t>
  </si>
  <si>
    <t>22</t>
  </si>
  <si>
    <t>GRAFICA ROCHA</t>
  </si>
  <si>
    <t>0111</t>
  </si>
  <si>
    <t>Confecção de 500 (quinhentos) envelopes para atender o Departamento de Radiologia</t>
  </si>
  <si>
    <t>339039-63</t>
  </si>
  <si>
    <t>Pregão 73/2013</t>
  </si>
  <si>
    <t>2.3</t>
  </si>
  <si>
    <t>JANIO CARLOS</t>
  </si>
  <si>
    <t>0153</t>
  </si>
  <si>
    <t xml:space="preserve">Gráfico - Confecção Selo / Convite / Impressos / CertificadoEnvelope </t>
  </si>
  <si>
    <t xml:space="preserve">UNIDADE </t>
  </si>
  <si>
    <t>Sem saldo em ata</t>
  </si>
  <si>
    <t>2.2</t>
  </si>
  <si>
    <t>1.11</t>
  </si>
  <si>
    <t>RB GRAFICA</t>
  </si>
  <si>
    <t xml:space="preserve">Bloco </t>
  </si>
  <si>
    <t>RPF</t>
  </si>
  <si>
    <t>Rolamento blindado 6202zz.</t>
  </si>
  <si>
    <t>339030-25</t>
  </si>
  <si>
    <t>Rolamento blindado 6204zz.</t>
  </si>
  <si>
    <t>Cotação 23/2013</t>
  </si>
  <si>
    <t>23</t>
  </si>
  <si>
    <t>SANTA MARIA COMERCIO</t>
  </si>
  <si>
    <t xml:space="preserve">Agenda comercial para 2014, Brochura, formato 115mmx280mm, com 216 folhas, anual com 1 (uma página por dia) - Visão Diária, contendo horários a cada 30 minutos (7h-22:30h, folha de Dados pessoais, folha com calendário, indicie telefônico, capa dura e fitilho. Local de Entrega Almoxarifado Central Rua Pio XII, 794 - Alfenas-MG, com todos impostos e frete inclusos. </t>
  </si>
  <si>
    <t>7.1</t>
  </si>
  <si>
    <t>SUPREMA VEDA</t>
  </si>
  <si>
    <t>Anel oring 2001.</t>
  </si>
  <si>
    <t>Anel oring 2002.</t>
  </si>
  <si>
    <t>Anel oring 2003.</t>
  </si>
  <si>
    <t>Anel oring 2004.</t>
  </si>
  <si>
    <t>Anel oring 2005.</t>
  </si>
  <si>
    <t>Anel oring 2006.</t>
  </si>
  <si>
    <t>Anel oring 2007.</t>
  </si>
  <si>
    <t>Anel oring 2008</t>
  </si>
  <si>
    <t>Anel oring 2009.</t>
  </si>
  <si>
    <t>Anel oring 2010.</t>
  </si>
  <si>
    <t>1.6</t>
  </si>
  <si>
    <t>1.1</t>
  </si>
  <si>
    <t>DENTAL</t>
  </si>
  <si>
    <t>Adesivo instantâneo universal a base de éster de cianoacrilato, tipo super bonder (frasco c/ 5g), garantia mínima de 1 ano.</t>
  </si>
  <si>
    <t>fco</t>
  </si>
  <si>
    <t>339030-36</t>
  </si>
  <si>
    <t xml:space="preserve">Fio de sutura de polipropileno, monofilamentoso nº 5-0, com agulha atraumática 1/2 de 1.7 cm, secção triangular. Caixa com 24 envelopes. </t>
  </si>
  <si>
    <t>cx</t>
  </si>
  <si>
    <t>339030-24</t>
  </si>
  <si>
    <t xml:space="preserve">Pincel pelo de marta nº 142-o </t>
  </si>
  <si>
    <t>339030-10</t>
  </si>
  <si>
    <t>Placa de vidro, despolido, para manipulação de cimento.</t>
  </si>
  <si>
    <t>Placa de vidro, espessura 20mm (maciça)</t>
  </si>
  <si>
    <t>Saboneteira ou Dispenser para sabonete liquido e álccol gel. Constituído em plástico com alta resistência ao impacto. Processo de produção por injeção termoplástica. Design moderno.</t>
  </si>
  <si>
    <t>Seringa endodôntica ML, para aplicação da pasta de hidróxido de cálcio.</t>
  </si>
  <si>
    <t>339030-19</t>
  </si>
  <si>
    <t>Pregão 06/2014</t>
  </si>
  <si>
    <t>2.1</t>
  </si>
  <si>
    <t>EMIGE</t>
  </si>
  <si>
    <t>F</t>
  </si>
  <si>
    <t>Caixa endodontia, tipo Paiva, perfurada, para esterilização em autoclave.</t>
  </si>
  <si>
    <t>Kit de material de impressão (silicona de adição) à base de polivinil siloxana, silicones, sílica de quartzo, carbonato de cálcio, óleo mineral e óxido férrico contendo 01 pote de past</t>
  </si>
  <si>
    <t>kit</t>
  </si>
  <si>
    <t>Resina acrílica autopolimerizável para provisórios, cor 66 (frasco com 440g).</t>
  </si>
  <si>
    <t>3.1</t>
  </si>
  <si>
    <t>SDK</t>
  </si>
  <si>
    <t>Cimento provisório a base de óxido de zinco sem eugenol, parafina líquida, estabilizador e pigmentos. Contendo:Pasta Base 36g: óxido de zinco, parafina líquida, estabilizador, pigmento</t>
  </si>
  <si>
    <t>Cimento reparador utilizado para selamento de perfurações de assoalhos de câmara pulpar, tratamento de reabsorções radiculares composto de pó cinza contendo óxidos minerais e íons (sil</t>
  </si>
  <si>
    <t xml:space="preserve">Cimento resinoso p/ cimentação de restaurações indiretas, auto-adesivo, pasta-pasta de presa dual - kit contendo: 1 'clicker' com 4,5g do material, cor A3, 1 frasco com 6ml de adesivo </t>
  </si>
  <si>
    <t>Un</t>
  </si>
  <si>
    <t>Material de impressão (silicona de adição) , pasta fluida de baixa viscosidade, presa regular, composta de vinil polimetilsiloxano, silicone, quartzo, silano tratado com sílica, cobalt</t>
  </si>
  <si>
    <t xml:space="preserve">Material de impressão (silicona de adição) , pasta fluida de consistência ultra-leve, presa regular, composta de vinil polimetilsiloxano, silicone, quartzo, silano tratado com sílica, </t>
  </si>
  <si>
    <t>Pino de fibra de vidro com dupla conicidade e radiopaco. Caixa com 5 pinos DC 2 e Broca DC.</t>
  </si>
  <si>
    <t>Resina composta de nanopartículas indicada p/ restaurações diretas e indiretas em dentes anteriores e posteriores, facetas diretas e indiretas em dentes anteriores, fechamento de diast</t>
  </si>
  <si>
    <t>4.1</t>
  </si>
  <si>
    <t>L.M LADEIRA</t>
  </si>
  <si>
    <t>Esponja hemostática de colágeno hidrolisado (gelatina) liof.(caixa c/ 40 unidades)</t>
  </si>
  <si>
    <t>6.1</t>
  </si>
  <si>
    <t>DENT SERV</t>
  </si>
  <si>
    <t>Caixa de revelação manual, confeccionada em material plástico resistente e totalmente opaco, para processamento radiográfico manual e que permita revelações de películas standart e ocl</t>
  </si>
  <si>
    <t>Colher medida de pó para alginato.</t>
  </si>
  <si>
    <t>Digluconato de clorexidina a 2% (fco c/ 250ml).</t>
  </si>
  <si>
    <t>Hemostático coagulante líquido a base de sulfato férrico a 15,5% (frasco com 30ml).</t>
  </si>
  <si>
    <t>339030-09</t>
  </si>
  <si>
    <t>Kit de material de impressão à base de polissulfeto, consistência regular, tipo II, contendo uma bisnaga com pasta catalisadora com 75g (45ml), uma bisnaga contendo pasta base com 130g</t>
  </si>
  <si>
    <t>Mandril para uso em discos tipo soft-lex.</t>
  </si>
  <si>
    <t>Porta agulha Mayo Hegar, comum -390-20 20cm.</t>
  </si>
  <si>
    <t>Porta agulha, tipo Mayo Hegar, com ponta de vídea, 14cm.</t>
  </si>
  <si>
    <t>ELIANDRO</t>
  </si>
  <si>
    <t>Ponta agulha para bisturi elétrico Deltronix EO 22 45° diâmetro 0,3mm -55mm.</t>
  </si>
  <si>
    <t>Ponta agulha para bisturi elétrico Deltronix EO 23 45° diâmetro 0,5mm -55mm.</t>
  </si>
  <si>
    <t>Ponta agulha para bisturi elétrico Deltronix EO 25 110° diâmetro 0,5mm - 55mm.</t>
  </si>
  <si>
    <t>Ponta agulha para bisturi elétrico Deltronix EO 26 - afastamento gengival.</t>
  </si>
  <si>
    <t>Ponta agulha reta para bisturi elétrico Deltronix EO 14 diâmetro 0,5mm - 55mm.</t>
  </si>
  <si>
    <t>Ponta agulha reta para bisturi elétrico Deltronix EO 15 diâmetro 0,3mm - 55mm.</t>
  </si>
  <si>
    <t>Ponta Alça para bisturi elétrico Deltronix EO 11, diâmetro 0,3mm - 55mm.</t>
  </si>
  <si>
    <t>Ponta Bola para bisturi elétrico Deltronix EO 21 - 45° diâmetro 2,0mm - 55mm.</t>
  </si>
  <si>
    <t>Ponta Gancho para bisturi elétrico Deltronix EO 24 - 45° - 55mm.</t>
  </si>
  <si>
    <t>Ponta Oval p/ bisturi elétrico Deltronix EO 17 90° - 55mm.</t>
  </si>
  <si>
    <t>SAUDE &amp; VIDA</t>
  </si>
  <si>
    <t>Seringa descartável, 20ml, graduada, com agulha.</t>
  </si>
  <si>
    <t>Total</t>
  </si>
  <si>
    <t>5.3</t>
  </si>
  <si>
    <t>NOVAMED</t>
  </si>
  <si>
    <t>Adesivo auto condicionante de 2 passos, com primer acídico e bond, acondicionado em frascos separados (kit)</t>
  </si>
  <si>
    <t>Kit</t>
  </si>
  <si>
    <t>Celestone Soluspan 1ml - injetável.</t>
  </si>
  <si>
    <t>Pregão 97/2013</t>
  </si>
  <si>
    <t xml:space="preserve">SETEPE SISTEMA </t>
  </si>
  <si>
    <t xml:space="preserve">Confecção de Prótese Dentária Removível - Total / Parcial </t>
  </si>
  <si>
    <t xml:space="preserve">Serviço </t>
  </si>
  <si>
    <t>Gesso comum, tipo II.</t>
  </si>
  <si>
    <t>kg</t>
  </si>
  <si>
    <t xml:space="preserve">MEDIS COMERCIAL </t>
  </si>
  <si>
    <t>Pregão 06/2013</t>
  </si>
  <si>
    <t>4.6</t>
  </si>
  <si>
    <t>Valor baixo</t>
  </si>
  <si>
    <t>Cotação 97/2014</t>
  </si>
  <si>
    <t>Cotação nº 97</t>
  </si>
  <si>
    <t>DENT SERV-COMERCIO E SERVICOS CORRELATOS DE SAUDE LTDA</t>
  </si>
  <si>
    <t>Perio E - Remoção de tártaro nas faces vestibulares, linguais ou cervicais dos dentes anteriores para o aparelho de prevenção com ultrasson piezoeletrico e jato de bicabornato, modelo Profi II, Ceramic, marca DABI Atlante</t>
  </si>
  <si>
    <t>unidade</t>
  </si>
  <si>
    <t>Perio Supra - Universal - remoção de tártaro em todas as superfícies dos dentes para o aparelho de prevenção com ultrasson piezoeletrico e jato de bicabornato, modelo Profi II, Ceramic, marca DABI Atlante</t>
  </si>
  <si>
    <t>Perio Sub - Universal - remoção de tártaro subgengival profundo, em bifurcações e em remoções para o aparelho de prevenção com ultrasson piezoeletrico e jato de bicabornato, modelo Profi II, Ceramic, marca DABI Atlante</t>
  </si>
  <si>
    <t>Anel oring do pistão do encosto da Cadeira Odontológica Versa Max, marca Dabi Atlante/peça para reposição.</t>
  </si>
  <si>
    <t>Anel oring menor para torneira fixa giratória do terminal tríplice, código 6017, marca Dabi Atlante/peça para reposição.</t>
  </si>
  <si>
    <t>Anel oring menor para torneira fixa giratória do terminal tríplice, código 6133, marca Dabi Atlante/peça para reposição.</t>
  </si>
  <si>
    <t>Anel oring para tubulação da bomba a vácuo, código 2117, marca Dabi Atlante/peça para reposição.</t>
  </si>
  <si>
    <t>Bobina para válvula solenóide da bomba a vácuo 127 Volts, thermoval, peça para reposição.</t>
  </si>
  <si>
    <t>Bobina para válvula solenóide da bomba a vácuo 220 Volts, thermoval, peça para reposição.</t>
  </si>
  <si>
    <t>Frasco pet transparente 500 ml, rosqueável, para equipo odontológico.</t>
  </si>
  <si>
    <t>Guarnição 3 furos siliconada, com spray , para terminal da torneira fixa odontológica, marca Dabi Atlante/peça para reposição.</t>
  </si>
  <si>
    <t>Mangueira tripla PU oblade cor cinza.</t>
  </si>
  <si>
    <t>m</t>
  </si>
  <si>
    <t>Niple de entrada de água.</t>
  </si>
  <si>
    <t>Protetor para refletor versa, marca Dabi Atlante - 207580013/peça para reposição.</t>
  </si>
  <si>
    <t>Tee fino/fino/fino, para mangueira 1,6mm.</t>
  </si>
  <si>
    <t>Pregão 70/2014</t>
  </si>
  <si>
    <t>KASTEC PECAS</t>
  </si>
  <si>
    <t>L.M.LADEIRA &amp; CIA LTDA - ME</t>
  </si>
  <si>
    <t xml:space="preserve">EMIGE MATERIAIS </t>
  </si>
  <si>
    <t>153030</t>
  </si>
  <si>
    <t>DENTAL MED SUL</t>
  </si>
  <si>
    <t>SDK COMERCIO</t>
  </si>
  <si>
    <t>DENT SERV-COMERCIO</t>
  </si>
  <si>
    <t>ELIANDRO JOSE</t>
  </si>
  <si>
    <t>Cotação 103/2014</t>
  </si>
  <si>
    <t>IBF INDUSTRIA BRASILEIRA</t>
  </si>
  <si>
    <t>Filme específico para impressora marca Agfa, modelo Drystar 5302 Plug and Play, com dimensões 8"X10" (polegadas), equivalente a 20X25 (centímetros), DT2 B, base azul. Caixa c/ 100 unidades.</t>
  </si>
  <si>
    <t>CAIXA</t>
  </si>
  <si>
    <t>339030-29</t>
  </si>
  <si>
    <t>7.2</t>
  </si>
  <si>
    <t>POINT SUTURE DO BRASIL IND DE FIOS CIRURGICOS LTDA</t>
  </si>
  <si>
    <t>Fio de sutura de poligalactina 4-0, 70cm de comprimento, com agulha semicírculo 25, seção triangular (cx. com c/ 12).</t>
  </si>
  <si>
    <t>Fio de sutura de poliglactina vicryl 3-0 com agulha 3/8 circulo, 2,5 cm secção triangular(cx.C/24 env).</t>
  </si>
  <si>
    <t>4.7</t>
  </si>
  <si>
    <t>MEDIS COMERCIAL ODONTO MEDICA LTDA - EPP</t>
  </si>
  <si>
    <t>Gorro cirúrgico descartável, de amarrar, branco, tamanho grande (pct.c/100).</t>
  </si>
  <si>
    <t>pct</t>
  </si>
  <si>
    <t>Lâmina para bisturi em aço carbono nº 12 (cx. c/100).</t>
  </si>
  <si>
    <t>Lâmina para bisturi nº 15C em aço carbono (cx. c/ 100).</t>
  </si>
  <si>
    <t>2.6</t>
  </si>
  <si>
    <t>DENTAL MED SUL ARTIGOS ODONTOLOGICOS LTDA</t>
  </si>
  <si>
    <t>Filme intra-oral para radiografia periapical odontopediátrica, tamanho 22x35mm, único (velocidade F), Cat 8675332 (caixa c/100).</t>
  </si>
  <si>
    <t>8.2</t>
  </si>
  <si>
    <t>DEL GRANDI COMERCIAL LTDA - EPP</t>
  </si>
  <si>
    <t>Filme intra oral para radiografia periapical tamanho 31x41mm, único, velocidade F, cat 1238054 (caixa com 150).</t>
  </si>
  <si>
    <t>Abaixador de língua em madeira (espátula de madeira), descartável, formato convencional liso, superfície e bordas perfeitamente acabadas, espessura e largura uniforme em toda a sua extensão, medindo aproximadamente 14 cm</t>
  </si>
  <si>
    <t>Luva cirúrgica de látex esterilizada, formato anatômico, antialérgica, pré-talcada com pó bioabsorvível, nº 7,5 (médio).Embalada em par.</t>
  </si>
  <si>
    <t>par</t>
  </si>
  <si>
    <t>1.7</t>
  </si>
  <si>
    <t>NACIONAL COMERCIAL</t>
  </si>
  <si>
    <t>Amoxicilina 250mg - Suspensão.</t>
  </si>
  <si>
    <t>Seringa descartável 10ml, com agulha 25 x 8.</t>
  </si>
  <si>
    <t>10.3</t>
  </si>
  <si>
    <t>PRESTOMEDI DISTRIBUIDORA</t>
  </si>
  <si>
    <t>Agulha descartável p/ anestesia gengival, extra-curta (cx. c/ 100).</t>
  </si>
  <si>
    <t>Agulha descartável p/ anestesia gengival, longa, 27G (cx. c/ 100).</t>
  </si>
  <si>
    <t>Resina acrílica autopolimerizavel, incolor, embalagem com 1000 gr.</t>
  </si>
  <si>
    <t>emb</t>
  </si>
  <si>
    <t>12.3</t>
  </si>
  <si>
    <t>L.M.LADEIRA</t>
  </si>
  <si>
    <t>Dexametasona 4mg (cx c/ 10 comprimidos).</t>
  </si>
  <si>
    <t>17.3</t>
  </si>
  <si>
    <t>CASA DENTAL</t>
  </si>
  <si>
    <t xml:space="preserve">Agulha descartável p/ anestesia, 30G, curta (cx. c/ 100). </t>
  </si>
  <si>
    <t>Fio de sutura de seda preta, trançada 3-0, com 45cm de comprimento, com agulha atraumática 1/2 de 1,7cm, seção triangular (caixa com 24 envelopes estéreis).</t>
  </si>
  <si>
    <t>Fio de sutura nº 4.0 mononylon com agulha 3/8 círculo, 2,5cm cortante (cx.c/24)</t>
  </si>
  <si>
    <t>2.5</t>
  </si>
  <si>
    <t>DENTAL MED</t>
  </si>
  <si>
    <t>Anestésico injetável a 3% a base de cloridrato de prilocaína, com felipressina, acondicionados em tubetes de cristal, (caixa com 50 tubetes de 1,8ml cada, acondicionados em blisters lacrados com 10 tubetes cada), validade mínima 24 meses.</t>
  </si>
  <si>
    <t>Anestésico injetável à base de cloridrato de lidocaína 2%, com adrenalina 1:100000, acondicionado em tubetes de cristal, (caixa com 50 tubetes de 1,8ml cada, acondicionados em blisters lacrados com 10 tubetes cada), validade mínima 24 meses.</t>
  </si>
  <si>
    <t>23.3</t>
  </si>
  <si>
    <t>W J M DENTAL</t>
  </si>
  <si>
    <t>Luva de látex para procedimentos, não estéril, ambidestra, antialérgica, pré-talcada, com pó bioabsorvível (cx. c/ 100 unidades), tamanho pequeno.</t>
  </si>
  <si>
    <t>Pregão 03/2014</t>
  </si>
  <si>
    <t>11.14</t>
  </si>
  <si>
    <t>PREVIX EQUIPAMENTOS</t>
  </si>
  <si>
    <t>LABOMINAS - LABORATORIO</t>
  </si>
  <si>
    <t>Pregão 46/2014</t>
  </si>
  <si>
    <t>Contratação de pessoa jurídica para prestação de serviços de confecção de armação metálica de prótese parcial removível (composição em liga de cobalto cromo), incluindo o fornecimento de todos os materiais.</t>
  </si>
  <si>
    <t>339039-50</t>
  </si>
  <si>
    <t>Serviço</t>
  </si>
  <si>
    <t>Encosto do mocho ergorelax alto cor 78.</t>
  </si>
  <si>
    <t>Estofamento do assento do mocho ergorelax cor azul 78.</t>
  </si>
  <si>
    <t>Estofamento do encosto do mocho ergorelax cor azul 78.</t>
  </si>
  <si>
    <t>Pregão 17/2014</t>
  </si>
  <si>
    <t>C. A. CAMPAGNONE</t>
  </si>
  <si>
    <r>
      <t>339039-50</t>
    </r>
    <r>
      <rPr>
        <sz val="11"/>
        <color indexed="8"/>
        <rFont val="Arial Narrow"/>
        <family val="2"/>
      </rPr>
      <t xml:space="preserve"> </t>
    </r>
  </si>
  <si>
    <t>339030 - 10</t>
  </si>
  <si>
    <t>AMMER COMERCIO</t>
  </si>
  <si>
    <t>Cotação 134/2014</t>
  </si>
  <si>
    <t>652 - Gesso comum, tipo II. Uso odontológico.</t>
  </si>
  <si>
    <t>Contra-ângulo para implante 20:1, com refrigeração externa ao corpo, torque 45N, acoplável ao micromotor com sistema onde o torque e a rotação são transmitidos à broca através de um co</t>
  </si>
  <si>
    <t>Pregão 44/2014</t>
  </si>
  <si>
    <t xml:space="preserve">BIOMERCANTIL LTDA </t>
  </si>
  <si>
    <t>Chuveiro conjugado com lava-olhos em estrutura com tubo galvanizado, para fixação diretamente no chão, conexão de entrada 1 1/2 BSP/NPT. Chuveiro em estrutura polida com acionamen</t>
  </si>
  <si>
    <t>339030-28</t>
  </si>
  <si>
    <t>16.5</t>
  </si>
  <si>
    <t xml:space="preserve">LUCADEMA CIENTIFICA </t>
  </si>
  <si>
    <t>Pipetador motorizado sem fio para trabalhos com pipetas plásticas ou de vidro de 0,1 mL até 100 mL. Com botões para aspiração e dispensação de líquidos.</t>
  </si>
  <si>
    <t>339030-35</t>
  </si>
  <si>
    <t>M. G. CAMPOS</t>
  </si>
  <si>
    <t>2.4</t>
  </si>
  <si>
    <t>Renovação bianual (2014/2015) (oito edições) da publicação periódica da Revista APDC.</t>
  </si>
  <si>
    <t>Inexigibilidade 46</t>
  </si>
  <si>
    <t>ASSOCIAÇÃO PAULISTA</t>
  </si>
  <si>
    <t>339039-01</t>
  </si>
</sst>
</file>

<file path=xl/styles.xml><?xml version="1.0" encoding="utf-8"?>
<styleSheet xmlns="http://schemas.openxmlformats.org/spreadsheetml/2006/main">
  <numFmts count="1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 R$ &quot;#,##0.00\ ;&quot;-R$ &quot;#,##0.00\ ;&quot; R$ -&quot;#\ ;@\ "/>
    <numFmt numFmtId="165" formatCode="#,##0.00\ ;\-#,##0.00\ ;&quot; -&quot;#\ ;@\ "/>
    <numFmt numFmtId="166" formatCode="&quot;Sim&quot;;&quot;Sim&quot;;&quot;Não&quot;"/>
    <numFmt numFmtId="167" formatCode="&quot;Verdadeiro&quot;;&quot;Verdadeiro&quot;;&quot;Falso&quot;"/>
    <numFmt numFmtId="168" formatCode="&quot;Ativar&quot;;&quot;Ativar&quot;;&quot;Desativar&quot;"/>
    <numFmt numFmtId="169" formatCode="[$€-2]\ #,##0.00_);[Red]\([$€-2]\ #,##0.00\)"/>
    <numFmt numFmtId="170" formatCode="&quot;Ativado&quot;;&quot;Ativado&quot;;&quot;Desativado&quot;"/>
  </numFmts>
  <fonts count="49">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sz val="11"/>
      <color indexed="8"/>
      <name val="Arial Narrow"/>
      <family val="2"/>
    </font>
    <font>
      <sz val="10"/>
      <color indexed="8"/>
      <name val="Arial"/>
      <family val="2"/>
    </font>
    <font>
      <b/>
      <sz val="10"/>
      <color indexed="8"/>
      <name val="Arial"/>
      <family val="2"/>
    </font>
    <font>
      <sz val="9"/>
      <color indexed="8"/>
      <name val="Arial Narrow"/>
      <family val="2"/>
    </font>
    <font>
      <sz val="12"/>
      <color indexed="8"/>
      <name val="Arial Narrow"/>
      <family val="2"/>
    </font>
    <font>
      <sz val="11"/>
      <name val="Calibri"/>
      <family val="2"/>
    </font>
    <font>
      <sz val="9"/>
      <name val="Tahoma"/>
      <family val="2"/>
    </font>
    <font>
      <b/>
      <sz val="9"/>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1"/>
      <name val="Arial"/>
      <family val="2"/>
    </font>
    <font>
      <b/>
      <sz val="10"/>
      <color theme="1"/>
      <name val="Arial"/>
      <family val="2"/>
    </font>
    <font>
      <sz val="11"/>
      <color theme="1"/>
      <name val="Arial Narrow"/>
      <family val="2"/>
    </font>
    <font>
      <sz val="9"/>
      <color theme="1"/>
      <name val="Arial Narrow"/>
      <family val="2"/>
    </font>
    <font>
      <sz val="12"/>
      <color rgb="FF000000"/>
      <name val="Arial Narrow"/>
      <family val="2"/>
    </font>
    <font>
      <sz val="11"/>
      <color rgb="FF000000"/>
      <name val="Arial Narrow"/>
      <family val="2"/>
    </font>
    <font>
      <b/>
      <sz val="8"/>
      <name val="Calibri"/>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1"/>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C6D9F1"/>
        <bgColor indexed="64"/>
      </patternFill>
    </fill>
    <fill>
      <patternFill patternType="solid">
        <fgColor rgb="FFFFFF00"/>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style="medium"/>
      <top>
        <color indexed="63"/>
      </top>
      <bottom style="medium"/>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26" fillId="24" borderId="0" applyNumberFormat="0" applyBorder="0" applyAlignment="0" applyProtection="0"/>
    <xf numFmtId="0" fontId="2" fillId="25" borderId="0" applyNumberFormat="0" applyBorder="0" applyAlignment="0" applyProtection="0"/>
    <xf numFmtId="0" fontId="26" fillId="26" borderId="0" applyNumberFormat="0" applyBorder="0" applyAlignment="0" applyProtection="0"/>
    <xf numFmtId="0" fontId="2" fillId="17" borderId="0" applyNumberFormat="0" applyBorder="0" applyAlignment="0" applyProtection="0"/>
    <xf numFmtId="0" fontId="26" fillId="27" borderId="0" applyNumberFormat="0" applyBorder="0" applyAlignment="0" applyProtection="0"/>
    <xf numFmtId="0" fontId="2" fillId="19" borderId="0" applyNumberFormat="0" applyBorder="0" applyAlignment="0" applyProtection="0"/>
    <xf numFmtId="0" fontId="26" fillId="28" borderId="0" applyNumberFormat="0" applyBorder="0" applyAlignment="0" applyProtection="0"/>
    <xf numFmtId="0" fontId="2" fillId="29" borderId="0" applyNumberFormat="0" applyBorder="0" applyAlignment="0" applyProtection="0"/>
    <xf numFmtId="0" fontId="26" fillId="30" borderId="0" applyNumberFormat="0" applyBorder="0" applyAlignment="0" applyProtection="0"/>
    <xf numFmtId="0" fontId="2" fillId="31" borderId="0" applyNumberFormat="0" applyBorder="0" applyAlignment="0" applyProtection="0"/>
    <xf numFmtId="0" fontId="26" fillId="32" borderId="0" applyNumberFormat="0" applyBorder="0" applyAlignment="0" applyProtection="0"/>
    <xf numFmtId="0" fontId="2" fillId="33" borderId="0" applyNumberFormat="0" applyBorder="0" applyAlignment="0" applyProtection="0"/>
    <xf numFmtId="0" fontId="27" fillId="34" borderId="0" applyNumberFormat="0" applyBorder="0" applyAlignment="0" applyProtection="0"/>
    <xf numFmtId="0" fontId="3" fillId="7" borderId="0" applyNumberFormat="0" applyBorder="0" applyAlignment="0" applyProtection="0"/>
    <xf numFmtId="0" fontId="28" fillId="35" borderId="1" applyNumberFormat="0" applyAlignment="0" applyProtection="0"/>
    <xf numFmtId="0" fontId="4" fillId="36" borderId="2" applyNumberFormat="0" applyAlignment="0" applyProtection="0"/>
    <xf numFmtId="0" fontId="29" fillId="37" borderId="3" applyNumberFormat="0" applyAlignment="0" applyProtection="0"/>
    <xf numFmtId="0" fontId="5" fillId="38" borderId="4" applyNumberFormat="0" applyAlignment="0" applyProtection="0"/>
    <xf numFmtId="0" fontId="30" fillId="0" borderId="5" applyNumberFormat="0" applyFill="0" applyAlignment="0" applyProtection="0"/>
    <xf numFmtId="0" fontId="6" fillId="0" borderId="6" applyNumberFormat="0" applyFill="0" applyAlignment="0" applyProtection="0"/>
    <xf numFmtId="0" fontId="26" fillId="39" borderId="0" applyNumberFormat="0" applyBorder="0" applyAlignment="0" applyProtection="0"/>
    <xf numFmtId="0" fontId="2" fillId="40" borderId="0" applyNumberFormat="0" applyBorder="0" applyAlignment="0" applyProtection="0"/>
    <xf numFmtId="0" fontId="26" fillId="41" borderId="0" applyNumberFormat="0" applyBorder="0" applyAlignment="0" applyProtection="0"/>
    <xf numFmtId="0" fontId="2" fillId="42" borderId="0" applyNumberFormat="0" applyBorder="0" applyAlignment="0" applyProtection="0"/>
    <xf numFmtId="0" fontId="26" fillId="43" borderId="0" applyNumberFormat="0" applyBorder="0" applyAlignment="0" applyProtection="0"/>
    <xf numFmtId="0" fontId="2" fillId="44" borderId="0" applyNumberFormat="0" applyBorder="0" applyAlignment="0" applyProtection="0"/>
    <xf numFmtId="0" fontId="26" fillId="45" borderId="0" applyNumberFormat="0" applyBorder="0" applyAlignment="0" applyProtection="0"/>
    <xf numFmtId="0" fontId="2" fillId="29" borderId="0" applyNumberFormat="0" applyBorder="0" applyAlignment="0" applyProtection="0"/>
    <xf numFmtId="0" fontId="26" fillId="46" borderId="0" applyNumberFormat="0" applyBorder="0" applyAlignment="0" applyProtection="0"/>
    <xf numFmtId="0" fontId="2" fillId="31" borderId="0" applyNumberFormat="0" applyBorder="0" applyAlignment="0" applyProtection="0"/>
    <xf numFmtId="0" fontId="26" fillId="47" borderId="0" applyNumberFormat="0" applyBorder="0" applyAlignment="0" applyProtection="0"/>
    <xf numFmtId="0" fontId="2" fillId="48" borderId="0" applyNumberFormat="0" applyBorder="0" applyAlignment="0" applyProtection="0"/>
    <xf numFmtId="0" fontId="31" fillId="49" borderId="1" applyNumberFormat="0" applyAlignment="0" applyProtection="0"/>
    <xf numFmtId="0" fontId="7" fillId="13" borderId="2" applyNumberFormat="0" applyAlignment="0" applyProtection="0"/>
    <xf numFmtId="0" fontId="32" fillId="50" borderId="0" applyNumberFormat="0" applyBorder="0" applyAlignment="0" applyProtection="0"/>
    <xf numFmtId="0" fontId="8" fillId="5"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1" fillId="0" borderId="0" applyFill="0" applyBorder="0" applyAlignment="0" applyProtection="0"/>
    <xf numFmtId="0" fontId="33" fillId="51" borderId="0" applyNumberFormat="0" applyBorder="0" applyAlignment="0" applyProtection="0"/>
    <xf numFmtId="0" fontId="9" fillId="52" borderId="0" applyNumberFormat="0" applyBorder="0" applyAlignment="0" applyProtection="0"/>
    <xf numFmtId="0" fontId="1" fillId="0" borderId="0">
      <alignment/>
      <protection/>
    </xf>
    <xf numFmtId="0" fontId="1" fillId="0" borderId="0">
      <alignment/>
      <protection/>
    </xf>
    <xf numFmtId="0" fontId="0" fillId="53" borderId="7" applyNumberFormat="0" applyFont="0" applyAlignment="0" applyProtection="0"/>
    <xf numFmtId="0" fontId="1" fillId="54" borderId="8" applyNumberFormat="0" applyAlignment="0" applyProtection="0"/>
    <xf numFmtId="9" fontId="0" fillId="0" borderId="0" applyFont="0" applyFill="0" applyBorder="0" applyAlignment="0" applyProtection="0"/>
    <xf numFmtId="0" fontId="34" fillId="35" borderId="9" applyNumberFormat="0" applyAlignment="0" applyProtection="0"/>
    <xf numFmtId="0" fontId="10" fillId="36" borderId="10" applyNumberFormat="0" applyAlignment="0" applyProtection="0"/>
    <xf numFmtId="41" fontId="0" fillId="0" borderId="0" applyFont="0" applyFill="0" applyBorder="0" applyAlignment="0" applyProtection="0"/>
    <xf numFmtId="165" fontId="1" fillId="0" borderId="0" applyFill="0" applyBorder="0" applyAlignment="0" applyProtection="0"/>
    <xf numFmtId="0" fontId="35" fillId="0" borderId="0" applyNumberFormat="0" applyFill="0" applyBorder="0" applyAlignment="0" applyProtection="0"/>
    <xf numFmtId="0" fontId="11" fillId="0" borderId="0" applyNumberFormat="0" applyFill="0" applyBorder="0" applyAlignment="0" applyProtection="0"/>
    <xf numFmtId="0" fontId="36" fillId="0" borderId="0" applyNumberFormat="0" applyFill="0" applyBorder="0" applyAlignment="0" applyProtection="0"/>
    <xf numFmtId="0" fontId="12" fillId="0" borderId="0" applyNumberFormat="0" applyFill="0" applyBorder="0" applyAlignment="0" applyProtection="0"/>
    <xf numFmtId="0" fontId="37" fillId="0" borderId="0" applyNumberFormat="0" applyFill="0" applyBorder="0" applyAlignment="0" applyProtection="0"/>
    <xf numFmtId="0" fontId="38" fillId="0" borderId="11" applyNumberFormat="0" applyFill="0" applyAlignment="0" applyProtection="0"/>
    <xf numFmtId="0" fontId="13" fillId="0" borderId="12" applyNumberFormat="0" applyFill="0" applyAlignment="0" applyProtection="0"/>
    <xf numFmtId="0" fontId="39" fillId="0" borderId="13" applyNumberFormat="0" applyFill="0" applyAlignment="0" applyProtection="0"/>
    <xf numFmtId="0" fontId="14" fillId="0" borderId="14" applyNumberFormat="0" applyFill="0" applyAlignment="0" applyProtection="0"/>
    <xf numFmtId="0" fontId="40" fillId="0" borderId="15" applyNumberFormat="0" applyFill="0" applyAlignment="0" applyProtection="0"/>
    <xf numFmtId="0" fontId="15" fillId="0" borderId="16" applyNumberFormat="0" applyFill="0" applyAlignment="0" applyProtection="0"/>
    <xf numFmtId="0" fontId="40"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41" fillId="0" borderId="17" applyNumberFormat="0" applyFill="0" applyAlignment="0" applyProtection="0"/>
    <xf numFmtId="0" fontId="17" fillId="0" borderId="18" applyNumberFormat="0" applyFill="0" applyAlignment="0" applyProtection="0"/>
    <xf numFmtId="43" fontId="0" fillId="0" borderId="0" applyFont="0" applyFill="0" applyBorder="0" applyAlignment="0" applyProtection="0"/>
  </cellStyleXfs>
  <cellXfs count="79">
    <xf numFmtId="0" fontId="0" fillId="0" borderId="0" xfId="0" applyFont="1" applyAlignment="1">
      <alignment/>
    </xf>
    <xf numFmtId="0" fontId="41" fillId="0" borderId="0" xfId="0" applyFont="1" applyAlignment="1">
      <alignment horizontal="center"/>
    </xf>
    <xf numFmtId="0" fontId="42" fillId="0" borderId="19" xfId="0" applyFont="1" applyBorder="1" applyAlignment="1">
      <alignment horizontal="center" wrapText="1"/>
    </xf>
    <xf numFmtId="0" fontId="0" fillId="0" borderId="20" xfId="0" applyBorder="1" applyAlignment="1">
      <alignment horizontal="center"/>
    </xf>
    <xf numFmtId="43" fontId="42" fillId="0" borderId="19" xfId="105" applyFont="1" applyBorder="1" applyAlignment="1">
      <alignment horizontal="center" wrapText="1"/>
    </xf>
    <xf numFmtId="0" fontId="43" fillId="55" borderId="20" xfId="0" applyFont="1" applyFill="1" applyBorder="1" applyAlignment="1">
      <alignment horizontal="center" vertical="center" wrapText="1"/>
    </xf>
    <xf numFmtId="0" fontId="43" fillId="55" borderId="21" xfId="0" applyFont="1" applyFill="1" applyBorder="1" applyAlignment="1">
      <alignment horizontal="center" vertical="center" wrapText="1"/>
    </xf>
    <xf numFmtId="43" fontId="42" fillId="0" borderId="19" xfId="105" applyFont="1" applyBorder="1" applyAlignment="1">
      <alignment horizontal="center" vertical="center" wrapText="1"/>
    </xf>
    <xf numFmtId="43" fontId="42" fillId="0" borderId="22" xfId="105" applyFont="1" applyBorder="1" applyAlignment="1">
      <alignment horizontal="center" vertical="center" wrapText="1"/>
    </xf>
    <xf numFmtId="43" fontId="43" fillId="0" borderId="19" xfId="105" applyFont="1" applyBorder="1" applyAlignment="1">
      <alignment horizontal="center" wrapText="1"/>
    </xf>
    <xf numFmtId="49" fontId="29" fillId="0" borderId="0" xfId="0" applyNumberFormat="1" applyFont="1" applyFill="1" applyBorder="1" applyAlignment="1">
      <alignment horizontal="center" vertical="center"/>
    </xf>
    <xf numFmtId="49" fontId="29" fillId="0" borderId="0" xfId="0" applyNumberFormat="1" applyFont="1" applyFill="1" applyBorder="1" applyAlignment="1">
      <alignment horizontal="center" vertical="center" wrapText="1"/>
    </xf>
    <xf numFmtId="2" fontId="29" fillId="0" borderId="0" xfId="0" applyNumberFormat="1" applyFont="1" applyFill="1" applyBorder="1" applyAlignment="1">
      <alignment horizontal="center" vertical="center" wrapText="1"/>
    </xf>
    <xf numFmtId="0" fontId="44" fillId="0" borderId="0" xfId="0" applyFont="1" applyFill="1" applyBorder="1" applyAlignment="1">
      <alignment horizontal="center" vertical="center" wrapText="1"/>
    </xf>
    <xf numFmtId="2" fontId="44"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wrapText="1"/>
    </xf>
    <xf numFmtId="0" fontId="46" fillId="56" borderId="0" xfId="0" applyFont="1" applyFill="1" applyBorder="1" applyAlignment="1">
      <alignment horizontal="center" vertical="center" wrapText="1"/>
    </xf>
    <xf numFmtId="2" fontId="46" fillId="56" borderId="0" xfId="0" applyNumberFormat="1" applyFont="1" applyFill="1" applyBorder="1" applyAlignment="1">
      <alignment horizontal="center" vertical="center" wrapText="1"/>
    </xf>
    <xf numFmtId="0" fontId="45" fillId="56"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2" fontId="46" fillId="0" borderId="0" xfId="0" applyNumberFormat="1" applyFont="1" applyFill="1" applyBorder="1" applyAlignment="1">
      <alignment horizontal="center" vertical="center" wrapText="1"/>
    </xf>
    <xf numFmtId="0" fontId="47" fillId="0" borderId="0" xfId="0" applyFont="1" applyFill="1" applyBorder="1" applyAlignment="1">
      <alignment horizontal="center" vertical="center" wrapText="1"/>
    </xf>
    <xf numFmtId="2" fontId="47" fillId="0" borderId="0" xfId="0" applyNumberFormat="1" applyFont="1" applyFill="1" applyBorder="1" applyAlignment="1">
      <alignment horizontal="center" vertical="center" wrapText="1"/>
    </xf>
    <xf numFmtId="0" fontId="44" fillId="56" borderId="0" xfId="0" applyFont="1" applyFill="1" applyBorder="1" applyAlignment="1">
      <alignment horizontal="center" vertical="center" wrapText="1"/>
    </xf>
    <xf numFmtId="43" fontId="47" fillId="0" borderId="0" xfId="105" applyFont="1" applyFill="1" applyBorder="1" applyAlignment="1">
      <alignment horizontal="center" vertical="center" wrapText="1"/>
    </xf>
    <xf numFmtId="49" fontId="44" fillId="0" borderId="0" xfId="0" applyNumberFormat="1" applyFont="1" applyBorder="1" applyAlignment="1">
      <alignment horizontal="center" vertical="center"/>
    </xf>
    <xf numFmtId="0" fontId="44" fillId="0" borderId="0" xfId="0" applyFont="1" applyFill="1" applyBorder="1" applyAlignment="1">
      <alignment horizontal="center" vertical="center"/>
    </xf>
    <xf numFmtId="0" fontId="44" fillId="0" borderId="0" xfId="0" applyFont="1" applyBorder="1" applyAlignment="1">
      <alignment horizontal="center" vertical="center" wrapText="1"/>
    </xf>
    <xf numFmtId="49" fontId="23"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49" fontId="0" fillId="56" borderId="0" xfId="0" applyNumberFormat="1" applyFont="1" applyFill="1" applyBorder="1" applyAlignment="1">
      <alignment horizontal="center" vertical="center"/>
    </xf>
    <xf numFmtId="49" fontId="23" fillId="56" borderId="0" xfId="0" applyNumberFormat="1" applyFont="1" applyFill="1" applyBorder="1" applyAlignment="1">
      <alignment horizontal="center" vertical="center"/>
    </xf>
    <xf numFmtId="0" fontId="0" fillId="56" borderId="0" xfId="0" applyFont="1" applyFill="1" applyBorder="1" applyAlignment="1">
      <alignment horizontal="center" vertical="center"/>
    </xf>
    <xf numFmtId="49" fontId="0" fillId="56" borderId="0" xfId="0" applyNumberFormat="1" applyFont="1" applyFill="1" applyBorder="1" applyAlignment="1">
      <alignment horizontal="center" vertical="center" wrapText="1"/>
    </xf>
    <xf numFmtId="49" fontId="44" fillId="0" borderId="0" xfId="0" applyNumberFormat="1" applyFont="1" applyFill="1" applyBorder="1" applyAlignment="1">
      <alignment horizontal="center" vertical="center"/>
    </xf>
    <xf numFmtId="0" fontId="47" fillId="0" borderId="0" xfId="0" applyFont="1" applyBorder="1" applyAlignment="1">
      <alignment horizontal="center" vertical="center"/>
    </xf>
    <xf numFmtId="0" fontId="44" fillId="0" borderId="0"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43" fontId="29" fillId="0" borderId="0" xfId="105" applyFont="1" applyFill="1" applyBorder="1" applyAlignment="1">
      <alignment horizontal="center" vertical="center" wrapText="1"/>
    </xf>
    <xf numFmtId="49" fontId="0" fillId="0" borderId="0" xfId="0" applyNumberFormat="1" applyFill="1" applyBorder="1" applyAlignment="1">
      <alignment horizontal="center" vertical="center" wrapText="1"/>
    </xf>
    <xf numFmtId="49" fontId="0" fillId="0" borderId="0" xfId="0" applyNumberFormat="1" applyFill="1" applyBorder="1" applyAlignment="1">
      <alignment horizontal="center" vertical="center"/>
    </xf>
    <xf numFmtId="43" fontId="44" fillId="0" borderId="0" xfId="105" applyFont="1" applyFill="1" applyBorder="1" applyAlignment="1">
      <alignment horizontal="center" vertical="center"/>
    </xf>
    <xf numFmtId="0" fontId="47" fillId="0" borderId="0" xfId="0" applyFont="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xf>
    <xf numFmtId="4" fontId="0" fillId="0" borderId="0" xfId="0" applyNumberFormat="1" applyAlignment="1">
      <alignment horizontal="center" vertical="center"/>
    </xf>
    <xf numFmtId="4" fontId="0" fillId="0" borderId="0" xfId="0" applyNumberFormat="1" applyAlignment="1">
      <alignment/>
    </xf>
    <xf numFmtId="43" fontId="0" fillId="0" borderId="0" xfId="0" applyNumberFormat="1" applyAlignment="1">
      <alignment/>
    </xf>
    <xf numFmtId="0" fontId="47" fillId="0" borderId="0" xfId="0" applyFont="1" applyFill="1" applyAlignment="1">
      <alignment horizontal="center" vertical="center"/>
    </xf>
    <xf numFmtId="49" fontId="26" fillId="0" borderId="0"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43" fontId="0" fillId="0" borderId="0" xfId="105" applyFont="1" applyAlignment="1">
      <alignment/>
    </xf>
    <xf numFmtId="0" fontId="0" fillId="0" borderId="0" xfId="0" applyFill="1" applyAlignment="1">
      <alignment horizontal="center" vertical="center"/>
    </xf>
    <xf numFmtId="49" fontId="0" fillId="0" borderId="0" xfId="0" applyNumberFormat="1" applyFont="1" applyFill="1" applyAlignment="1">
      <alignment horizontal="center" vertical="center"/>
    </xf>
    <xf numFmtId="49" fontId="0" fillId="0" borderId="0" xfId="0" applyNumberFormat="1" applyFont="1" applyFill="1" applyAlignment="1">
      <alignment horizontal="center" vertical="center" wrapText="1"/>
    </xf>
    <xf numFmtId="0" fontId="47" fillId="0" borderId="0" xfId="0" applyFont="1" applyFill="1" applyBorder="1" applyAlignment="1">
      <alignment horizontal="center" vertical="center"/>
    </xf>
    <xf numFmtId="43" fontId="44" fillId="0" borderId="0" xfId="105" applyFont="1" applyFill="1" applyBorder="1" applyAlignment="1">
      <alignment horizontal="center" vertical="center" wrapText="1"/>
    </xf>
    <xf numFmtId="0" fontId="46" fillId="0" borderId="0" xfId="0" applyFont="1" applyFill="1" applyBorder="1" applyAlignment="1">
      <alignment horizontal="center" vertical="center"/>
    </xf>
    <xf numFmtId="43" fontId="46" fillId="56" borderId="0" xfId="105" applyFont="1" applyFill="1" applyBorder="1" applyAlignment="1">
      <alignment horizontal="center" vertical="center" wrapText="1"/>
    </xf>
    <xf numFmtId="43" fontId="46" fillId="0" borderId="0" xfId="105" applyFont="1" applyFill="1" applyBorder="1" applyAlignment="1">
      <alignment horizontal="center" vertical="center" wrapText="1"/>
    </xf>
    <xf numFmtId="43" fontId="44" fillId="56" borderId="0" xfId="105" applyFont="1" applyFill="1" applyBorder="1" applyAlignment="1">
      <alignment horizontal="center" vertical="center" wrapText="1"/>
    </xf>
    <xf numFmtId="43" fontId="47" fillId="0" borderId="0" xfId="105" applyFont="1" applyBorder="1" applyAlignment="1">
      <alignment horizontal="center" vertical="center"/>
    </xf>
    <xf numFmtId="0" fontId="0" fillId="57" borderId="0" xfId="0" applyFill="1" applyBorder="1" applyAlignment="1">
      <alignment horizontal="center" vertical="center"/>
    </xf>
    <xf numFmtId="43" fontId="44" fillId="0" borderId="0" xfId="105" applyFont="1" applyBorder="1" applyAlignment="1">
      <alignment horizontal="center" vertical="center" wrapText="1"/>
    </xf>
    <xf numFmtId="43" fontId="47" fillId="0" borderId="0" xfId="105" applyFont="1" applyBorder="1" applyAlignment="1">
      <alignment horizontal="center" vertical="center" wrapText="1"/>
    </xf>
    <xf numFmtId="43" fontId="17" fillId="0" borderId="0" xfId="105" applyFont="1" applyFill="1" applyBorder="1" applyAlignment="1">
      <alignment horizontal="center" vertical="center" wrapText="1"/>
    </xf>
    <xf numFmtId="43" fontId="0" fillId="0" borderId="0" xfId="105" applyFont="1" applyFill="1" applyBorder="1" applyAlignment="1">
      <alignment horizontal="center" vertical="center"/>
    </xf>
    <xf numFmtId="43" fontId="44" fillId="0" borderId="0" xfId="105" applyFont="1" applyFill="1" applyBorder="1" applyAlignment="1">
      <alignment horizontal="center" vertical="center" wrapText="1"/>
    </xf>
    <xf numFmtId="0" fontId="44" fillId="0" borderId="0" xfId="0" applyFont="1" applyAlignment="1">
      <alignment horizontal="center" vertical="center"/>
    </xf>
    <xf numFmtId="0" fontId="47" fillId="0" borderId="0" xfId="0" applyFont="1" applyAlignment="1">
      <alignment horizontal="center" vertical="center"/>
    </xf>
    <xf numFmtId="43" fontId="0" fillId="0" borderId="0" xfId="0" applyNumberFormat="1" applyFont="1" applyBorder="1" applyAlignment="1">
      <alignment horizontal="center" vertical="center"/>
    </xf>
    <xf numFmtId="43" fontId="44" fillId="0" borderId="0" xfId="0" applyNumberFormat="1" applyFont="1" applyFill="1" applyBorder="1" applyAlignment="1">
      <alignment horizontal="center" vertical="center" wrapText="1"/>
    </xf>
    <xf numFmtId="0" fontId="41" fillId="0" borderId="0" xfId="0" applyFont="1" applyBorder="1" applyAlignment="1">
      <alignment horizontal="center" vertical="center"/>
    </xf>
    <xf numFmtId="43" fontId="0" fillId="0" borderId="0" xfId="105" applyFont="1" applyAlignment="1">
      <alignment horizontal="center" vertical="center"/>
    </xf>
    <xf numFmtId="0" fontId="0" fillId="0" borderId="0" xfId="0" applyFont="1" applyAlignment="1">
      <alignment horizontal="center" vertical="center"/>
    </xf>
    <xf numFmtId="0" fontId="41" fillId="0" borderId="0" xfId="0" applyFont="1" applyAlignment="1">
      <alignment horizontal="center"/>
    </xf>
  </cellXfs>
  <cellStyles count="92">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Incorreto" xfId="73"/>
    <cellStyle name="Incorreto 2" xfId="74"/>
    <cellStyle name="Currency" xfId="75"/>
    <cellStyle name="Currency [0]" xfId="76"/>
    <cellStyle name="Moeda 2" xfId="77"/>
    <cellStyle name="Neutra" xfId="78"/>
    <cellStyle name="Neutra 2" xfId="79"/>
    <cellStyle name="Normal 2" xfId="80"/>
    <cellStyle name="Normal 3" xfId="81"/>
    <cellStyle name="Nota" xfId="82"/>
    <cellStyle name="Nota 2" xfId="83"/>
    <cellStyle name="Percent" xfId="84"/>
    <cellStyle name="Saída" xfId="85"/>
    <cellStyle name="Saída 2" xfId="86"/>
    <cellStyle name="Comma [0]" xfId="87"/>
    <cellStyle name="Separador de milhares 2" xfId="88"/>
    <cellStyle name="Texto de Aviso" xfId="89"/>
    <cellStyle name="Texto de Aviso 2" xfId="90"/>
    <cellStyle name="Texto Explicativo" xfId="91"/>
    <cellStyle name="Texto Explicativo 2" xfId="92"/>
    <cellStyle name="Título" xfId="93"/>
    <cellStyle name="Título 1" xfId="94"/>
    <cellStyle name="Título 1 2" xfId="95"/>
    <cellStyle name="Título 2" xfId="96"/>
    <cellStyle name="Título 2 2" xfId="97"/>
    <cellStyle name="Título 3" xfId="98"/>
    <cellStyle name="Título 3 2" xfId="99"/>
    <cellStyle name="Título 4" xfId="100"/>
    <cellStyle name="Título 4 2" xfId="101"/>
    <cellStyle name="Título 5" xfId="102"/>
    <cellStyle name="Total" xfId="103"/>
    <cellStyle name="Total 2" xfId="104"/>
    <cellStyle name="Comma"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2" name="Tabela2" displayName="Tabela2" ref="A1:T153" comment="" totalsRowCount="1">
  <autoFilter ref="A1:T153"/>
  <tableColumns count="20">
    <tableColumn id="1" name="Modalidade"/>
    <tableColumn id="2" name="Pré-Empenho"/>
    <tableColumn id="3" name="Empresa"/>
    <tableColumn id="4" name="UGR"/>
    <tableColumn id="5" name="PTRES"/>
    <tableColumn id="6" name="Fonte"/>
    <tableColumn id="7" name="PI - Enq."/>
    <tableColumn id="8" name="PI - Ação"/>
    <tableColumn id="9" name="PI - Etapa"/>
    <tableColumn id="10" name="PI - Categoria"/>
    <tableColumn id="11" name="PI - Modalidade"/>
    <tableColumn id="12" name="ID"/>
    <tableColumn id="13" name="Item"/>
    <tableColumn id="14" name="Nome"/>
    <tableColumn id="15" name="Unidade"/>
    <tableColumn id="16" name="Qtde "/>
    <tableColumn id="17" name="Valor Uni R$"/>
    <tableColumn id="18" name="Valor Tot R$" totalsRowFunction="sum"/>
    <tableColumn id="19" name="SIAFI"/>
    <tableColumn id="20" name="Colunas1" totalsRowFunction="count"/>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5"/>
  <sheetViews>
    <sheetView zoomScalePageLayoutView="0" workbookViewId="0" topLeftCell="A1">
      <selection activeCell="C9" sqref="C9:E22"/>
    </sheetView>
  </sheetViews>
  <sheetFormatPr defaultColWidth="9.140625" defaultRowHeight="15"/>
  <cols>
    <col min="1" max="1" width="34.7109375" style="0" customWidth="1"/>
    <col min="2" max="2" width="16.57421875" style="0" customWidth="1"/>
    <col min="3" max="3" width="19.8515625" style="0" customWidth="1"/>
    <col min="4" max="4" width="19.8515625" style="0" hidden="1" customWidth="1"/>
    <col min="5" max="5" width="17.00390625" style="0" customWidth="1"/>
  </cols>
  <sheetData>
    <row r="1" spans="1:4" ht="15">
      <c r="A1" s="78" t="s">
        <v>43</v>
      </c>
      <c r="B1" s="78"/>
      <c r="C1" s="78"/>
      <c r="D1" s="1"/>
    </row>
    <row r="2" ht="15.75" thickBot="1"/>
    <row r="3" spans="2:4" ht="15.75" thickBot="1">
      <c r="B3" s="5" t="s">
        <v>25</v>
      </c>
      <c r="C3" s="6" t="s">
        <v>26</v>
      </c>
      <c r="D3" s="6" t="s">
        <v>26</v>
      </c>
    </row>
    <row r="4" spans="1:4" ht="15.75" thickBot="1">
      <c r="A4" s="3" t="s">
        <v>27</v>
      </c>
      <c r="B4" s="7">
        <v>0</v>
      </c>
      <c r="C4" s="8">
        <v>250690.17</v>
      </c>
      <c r="D4" s="8">
        <v>55254.73</v>
      </c>
    </row>
    <row r="5" spans="1:4" ht="15.75" thickBot="1">
      <c r="A5" s="2" t="s">
        <v>24</v>
      </c>
      <c r="B5" s="7">
        <v>0</v>
      </c>
      <c r="C5" s="7">
        <f>'Já empenhados'!R153</f>
        <v>165578.37000000002</v>
      </c>
      <c r="D5" s="7">
        <f>C5</f>
        <v>165578.37000000002</v>
      </c>
    </row>
    <row r="6" spans="1:4" ht="15.75" thickBot="1">
      <c r="A6" s="2" t="s">
        <v>28</v>
      </c>
      <c r="B6" s="4">
        <f>B4-B5</f>
        <v>0</v>
      </c>
      <c r="C6" s="9">
        <f>C4-C5</f>
        <v>85111.79999999999</v>
      </c>
      <c r="D6" s="9" t="e">
        <f>D4-D5-#REF!</f>
        <v>#REF!</v>
      </c>
    </row>
    <row r="8" ht="15">
      <c r="C8" s="48"/>
    </row>
    <row r="10" ht="15">
      <c r="C10" s="54"/>
    </row>
    <row r="11" ht="15">
      <c r="C11" s="49"/>
    </row>
    <row r="15" spans="3:5" ht="15">
      <c r="C15" s="48"/>
      <c r="E15" s="49"/>
    </row>
  </sheetData>
  <sheetProtection/>
  <mergeCells count="1">
    <mergeCell ref="A1:C1"/>
  </mergeCells>
  <printOptions/>
  <pageMargins left="0.511811024" right="0.511811024" top="0.787401575" bottom="0.787401575" header="0.31496062" footer="0.3149606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Q185"/>
  <sheetViews>
    <sheetView tabSelected="1" zoomScale="80" zoomScaleNormal="80" zoomScalePageLayoutView="0" workbookViewId="0" topLeftCell="O1">
      <selection activeCell="X19" sqref="X19"/>
    </sheetView>
  </sheetViews>
  <sheetFormatPr defaultColWidth="9.140625" defaultRowHeight="15"/>
  <cols>
    <col min="1" max="1" width="20.421875" style="39" customWidth="1"/>
    <col min="2" max="2" width="15.28125" style="39" customWidth="1"/>
    <col min="3" max="3" width="24.421875" style="39" customWidth="1"/>
    <col min="4" max="4" width="9.8515625" style="39" customWidth="1"/>
    <col min="5" max="5" width="11.7109375" style="39" customWidth="1"/>
    <col min="6" max="7" width="10.28125" style="39" customWidth="1"/>
    <col min="8" max="8" width="10.7109375" style="39" customWidth="1"/>
    <col min="9" max="9" width="11.28125" style="39" customWidth="1"/>
    <col min="10" max="10" width="16.7109375" style="39" customWidth="1"/>
    <col min="11" max="11" width="17.140625" style="39" customWidth="1"/>
    <col min="12" max="13" width="11.57421875" style="39" customWidth="1"/>
    <col min="14" max="14" width="67.421875" style="39" customWidth="1"/>
    <col min="15" max="15" width="15.00390625" style="39" customWidth="1"/>
    <col min="16" max="16" width="13.57421875" style="39" customWidth="1"/>
    <col min="17" max="17" width="14.8515625" style="76" customWidth="1"/>
    <col min="18" max="18" width="22.00390625" style="76" customWidth="1"/>
    <col min="19" max="19" width="16.28125" style="77" bestFit="1" customWidth="1"/>
    <col min="20" max="20" width="19.140625" style="55" bestFit="1" customWidth="1"/>
    <col min="21" max="21" width="10.8515625" style="55" bestFit="1" customWidth="1"/>
    <col min="22" max="16384" width="9.140625" style="55" customWidth="1"/>
  </cols>
  <sheetData>
    <row r="1" spans="1:20" ht="30">
      <c r="A1" s="10" t="s">
        <v>12</v>
      </c>
      <c r="B1" s="10" t="s">
        <v>13</v>
      </c>
      <c r="C1" s="10" t="s">
        <v>0</v>
      </c>
      <c r="D1" s="10" t="s">
        <v>14</v>
      </c>
      <c r="E1" s="10" t="s">
        <v>15</v>
      </c>
      <c r="F1" s="10" t="s">
        <v>16</v>
      </c>
      <c r="G1" s="10" t="s">
        <v>17</v>
      </c>
      <c r="H1" s="10" t="s">
        <v>18</v>
      </c>
      <c r="I1" s="10" t="s">
        <v>19</v>
      </c>
      <c r="J1" s="10" t="s">
        <v>20</v>
      </c>
      <c r="K1" s="10" t="s">
        <v>21</v>
      </c>
      <c r="L1" s="11" t="s">
        <v>1</v>
      </c>
      <c r="M1" s="11" t="s">
        <v>2</v>
      </c>
      <c r="N1" s="12" t="s">
        <v>3</v>
      </c>
      <c r="O1" s="11" t="s">
        <v>22</v>
      </c>
      <c r="P1" s="12" t="s">
        <v>23</v>
      </c>
      <c r="Q1" s="40" t="s">
        <v>4</v>
      </c>
      <c r="R1" s="40" t="s">
        <v>5</v>
      </c>
      <c r="S1" s="51" t="s">
        <v>6</v>
      </c>
      <c r="T1" s="11" t="s">
        <v>44</v>
      </c>
    </row>
    <row r="2" spans="1:20" ht="16.5">
      <c r="A2" s="46" t="s">
        <v>39</v>
      </c>
      <c r="B2" s="46" t="s">
        <v>45</v>
      </c>
      <c r="C2" s="46" t="s">
        <v>42</v>
      </c>
      <c r="D2" s="28" t="s">
        <v>46</v>
      </c>
      <c r="E2" s="46" t="s">
        <v>8</v>
      </c>
      <c r="F2" s="46" t="s">
        <v>47</v>
      </c>
      <c r="G2" s="46" t="s">
        <v>38</v>
      </c>
      <c r="H2" s="46" t="s">
        <v>48</v>
      </c>
      <c r="I2" s="46" t="s">
        <v>10</v>
      </c>
      <c r="J2" s="46" t="s">
        <v>40</v>
      </c>
      <c r="K2" s="46" t="s">
        <v>11</v>
      </c>
      <c r="L2" s="13">
        <v>61836</v>
      </c>
      <c r="M2" s="13">
        <v>104</v>
      </c>
      <c r="N2" s="13" t="s">
        <v>49</v>
      </c>
      <c r="O2" s="13" t="s">
        <v>50</v>
      </c>
      <c r="P2" s="14">
        <v>1</v>
      </c>
      <c r="Q2" s="59">
        <v>93.39</v>
      </c>
      <c r="R2" s="59">
        <v>93.39</v>
      </c>
      <c r="S2" s="13" t="s">
        <v>37</v>
      </c>
      <c r="T2" s="29" t="s">
        <v>51</v>
      </c>
    </row>
    <row r="3" spans="1:20" ht="16.5">
      <c r="A3" s="46" t="s">
        <v>39</v>
      </c>
      <c r="B3" s="46" t="s">
        <v>52</v>
      </c>
      <c r="C3" s="46" t="s">
        <v>53</v>
      </c>
      <c r="D3" s="28" t="s">
        <v>46</v>
      </c>
      <c r="E3" s="46" t="s">
        <v>8</v>
      </c>
      <c r="F3" s="46" t="s">
        <v>47</v>
      </c>
      <c r="G3" s="46" t="s">
        <v>38</v>
      </c>
      <c r="H3" s="46" t="s">
        <v>48</v>
      </c>
      <c r="I3" s="46" t="s">
        <v>10</v>
      </c>
      <c r="J3" s="46" t="s">
        <v>30</v>
      </c>
      <c r="K3" s="46" t="s">
        <v>11</v>
      </c>
      <c r="L3" s="13">
        <v>61837</v>
      </c>
      <c r="M3" s="13">
        <v>103</v>
      </c>
      <c r="N3" s="13" t="s">
        <v>54</v>
      </c>
      <c r="O3" s="13" t="s">
        <v>50</v>
      </c>
      <c r="P3" s="14">
        <v>1</v>
      </c>
      <c r="Q3" s="59">
        <v>57.99</v>
      </c>
      <c r="R3" s="59">
        <v>57.99</v>
      </c>
      <c r="S3" s="13" t="s">
        <v>37</v>
      </c>
      <c r="T3" s="29" t="s">
        <v>51</v>
      </c>
    </row>
    <row r="4" spans="1:20" ht="16.5">
      <c r="A4" s="46" t="s">
        <v>55</v>
      </c>
      <c r="B4" s="46" t="s">
        <v>56</v>
      </c>
      <c r="C4" s="46" t="s">
        <v>57</v>
      </c>
      <c r="D4" s="28" t="s">
        <v>46</v>
      </c>
      <c r="E4" s="46" t="s">
        <v>8</v>
      </c>
      <c r="F4" s="46" t="s">
        <v>47</v>
      </c>
      <c r="G4" s="46" t="s">
        <v>38</v>
      </c>
      <c r="H4" s="46" t="s">
        <v>48</v>
      </c>
      <c r="I4" s="46" t="s">
        <v>10</v>
      </c>
      <c r="J4" s="46" t="s">
        <v>58</v>
      </c>
      <c r="K4" s="46" t="s">
        <v>11</v>
      </c>
      <c r="L4" s="29"/>
      <c r="M4" s="29"/>
      <c r="N4" s="60" t="s">
        <v>59</v>
      </c>
      <c r="O4" s="29" t="s">
        <v>35</v>
      </c>
      <c r="P4" s="14">
        <v>500</v>
      </c>
      <c r="Q4" s="59">
        <v>0.96</v>
      </c>
      <c r="R4" s="59">
        <v>480</v>
      </c>
      <c r="S4" s="15" t="s">
        <v>60</v>
      </c>
      <c r="T4" s="29" t="s">
        <v>51</v>
      </c>
    </row>
    <row r="5" spans="1:20" ht="31.5">
      <c r="A5" s="30" t="s">
        <v>61</v>
      </c>
      <c r="B5" s="30" t="s">
        <v>62</v>
      </c>
      <c r="C5" s="30" t="s">
        <v>63</v>
      </c>
      <c r="D5" s="31" t="s">
        <v>46</v>
      </c>
      <c r="E5" s="30" t="s">
        <v>8</v>
      </c>
      <c r="F5" s="30" t="s">
        <v>47</v>
      </c>
      <c r="G5" s="30" t="s">
        <v>38</v>
      </c>
      <c r="H5" s="30" t="s">
        <v>48</v>
      </c>
      <c r="I5" s="30" t="s">
        <v>10</v>
      </c>
      <c r="J5" s="30" t="s">
        <v>64</v>
      </c>
      <c r="K5" s="30" t="s">
        <v>11</v>
      </c>
      <c r="L5" s="32"/>
      <c r="M5" s="16">
        <v>5</v>
      </c>
      <c r="N5" s="16" t="s">
        <v>65</v>
      </c>
      <c r="O5" s="16" t="s">
        <v>66</v>
      </c>
      <c r="P5" s="17">
        <v>1400</v>
      </c>
      <c r="Q5" s="61">
        <v>0.05</v>
      </c>
      <c r="R5" s="61"/>
      <c r="S5" s="18" t="s">
        <v>60</v>
      </c>
      <c r="T5" s="32" t="s">
        <v>67</v>
      </c>
    </row>
    <row r="6" spans="1:20" ht="31.5">
      <c r="A6" s="46" t="s">
        <v>61</v>
      </c>
      <c r="B6" s="46" t="s">
        <v>68</v>
      </c>
      <c r="C6" s="46" t="s">
        <v>63</v>
      </c>
      <c r="D6" s="28" t="s">
        <v>46</v>
      </c>
      <c r="E6" s="46" t="s">
        <v>8</v>
      </c>
      <c r="F6" s="46" t="s">
        <v>47</v>
      </c>
      <c r="G6" s="46" t="s">
        <v>38</v>
      </c>
      <c r="H6" s="46" t="s">
        <v>48</v>
      </c>
      <c r="I6" s="46" t="s">
        <v>10</v>
      </c>
      <c r="J6" s="46" t="s">
        <v>64</v>
      </c>
      <c r="K6" s="46" t="s">
        <v>11</v>
      </c>
      <c r="L6" s="29"/>
      <c r="M6" s="19">
        <v>5</v>
      </c>
      <c r="N6" s="19" t="s">
        <v>65</v>
      </c>
      <c r="O6" s="19" t="s">
        <v>66</v>
      </c>
      <c r="P6" s="20">
        <v>8000</v>
      </c>
      <c r="Q6" s="62">
        <v>0.05</v>
      </c>
      <c r="R6" s="62">
        <v>400</v>
      </c>
      <c r="S6" s="15" t="s">
        <v>60</v>
      </c>
      <c r="T6" s="29" t="s">
        <v>51</v>
      </c>
    </row>
    <row r="7" spans="1:20" ht="31.5">
      <c r="A7" s="46" t="s">
        <v>61</v>
      </c>
      <c r="B7" s="46" t="s">
        <v>68</v>
      </c>
      <c r="C7" s="46" t="s">
        <v>63</v>
      </c>
      <c r="D7" s="28" t="s">
        <v>46</v>
      </c>
      <c r="E7" s="46" t="s">
        <v>8</v>
      </c>
      <c r="F7" s="46" t="s">
        <v>47</v>
      </c>
      <c r="G7" s="46" t="s">
        <v>38</v>
      </c>
      <c r="H7" s="46" t="s">
        <v>48</v>
      </c>
      <c r="I7" s="46" t="s">
        <v>10</v>
      </c>
      <c r="J7" s="46" t="s">
        <v>64</v>
      </c>
      <c r="K7" s="46" t="s">
        <v>11</v>
      </c>
      <c r="L7" s="29"/>
      <c r="M7" s="19">
        <v>10</v>
      </c>
      <c r="N7" s="19" t="s">
        <v>65</v>
      </c>
      <c r="O7" s="19" t="s">
        <v>66</v>
      </c>
      <c r="P7" s="20">
        <v>3100</v>
      </c>
      <c r="Q7" s="62">
        <v>0.27</v>
      </c>
      <c r="R7" s="62">
        <v>837</v>
      </c>
      <c r="S7" s="15" t="s">
        <v>60</v>
      </c>
      <c r="T7" s="29" t="s">
        <v>51</v>
      </c>
    </row>
    <row r="8" spans="1:20" ht="31.5">
      <c r="A8" s="46" t="s">
        <v>61</v>
      </c>
      <c r="B8" s="46" t="s">
        <v>68</v>
      </c>
      <c r="C8" s="46" t="s">
        <v>63</v>
      </c>
      <c r="D8" s="28" t="s">
        <v>46</v>
      </c>
      <c r="E8" s="46" t="s">
        <v>8</v>
      </c>
      <c r="F8" s="46" t="s">
        <v>47</v>
      </c>
      <c r="G8" s="46" t="s">
        <v>38</v>
      </c>
      <c r="H8" s="46" t="s">
        <v>48</v>
      </c>
      <c r="I8" s="46" t="s">
        <v>10</v>
      </c>
      <c r="J8" s="46" t="s">
        <v>64</v>
      </c>
      <c r="K8" s="46" t="s">
        <v>11</v>
      </c>
      <c r="L8" s="29"/>
      <c r="M8" s="19">
        <v>18</v>
      </c>
      <c r="N8" s="19" t="s">
        <v>65</v>
      </c>
      <c r="O8" s="19" t="s">
        <v>66</v>
      </c>
      <c r="P8" s="20">
        <v>2000</v>
      </c>
      <c r="Q8" s="62">
        <v>0.18</v>
      </c>
      <c r="R8" s="62">
        <v>360</v>
      </c>
      <c r="S8" s="15" t="s">
        <v>60</v>
      </c>
      <c r="T8" s="29" t="s">
        <v>51</v>
      </c>
    </row>
    <row r="9" spans="1:20" ht="31.5">
      <c r="A9" s="46" t="s">
        <v>61</v>
      </c>
      <c r="B9" s="46" t="s">
        <v>68</v>
      </c>
      <c r="C9" s="46" t="s">
        <v>63</v>
      </c>
      <c r="D9" s="28" t="s">
        <v>46</v>
      </c>
      <c r="E9" s="46" t="s">
        <v>8</v>
      </c>
      <c r="F9" s="46" t="s">
        <v>47</v>
      </c>
      <c r="G9" s="46" t="s">
        <v>38</v>
      </c>
      <c r="H9" s="46" t="s">
        <v>48</v>
      </c>
      <c r="I9" s="46" t="s">
        <v>10</v>
      </c>
      <c r="J9" s="46" t="s">
        <v>64</v>
      </c>
      <c r="K9" s="46" t="s">
        <v>11</v>
      </c>
      <c r="L9" s="29"/>
      <c r="M9" s="19">
        <v>22</v>
      </c>
      <c r="N9" s="19" t="s">
        <v>65</v>
      </c>
      <c r="O9" s="19" t="s">
        <v>66</v>
      </c>
      <c r="P9" s="20">
        <v>3500</v>
      </c>
      <c r="Q9" s="62">
        <v>0.27</v>
      </c>
      <c r="R9" s="62">
        <v>945</v>
      </c>
      <c r="S9" s="15" t="s">
        <v>60</v>
      </c>
      <c r="T9" s="29" t="s">
        <v>51</v>
      </c>
    </row>
    <row r="10" spans="1:20" ht="33">
      <c r="A10" s="46" t="s">
        <v>61</v>
      </c>
      <c r="B10" s="46" t="s">
        <v>69</v>
      </c>
      <c r="C10" s="46" t="s">
        <v>70</v>
      </c>
      <c r="D10" s="28" t="s">
        <v>46</v>
      </c>
      <c r="E10" s="46" t="s">
        <v>8</v>
      </c>
      <c r="F10" s="46" t="s">
        <v>47</v>
      </c>
      <c r="G10" s="46" t="s">
        <v>38</v>
      </c>
      <c r="H10" s="46" t="s">
        <v>48</v>
      </c>
      <c r="I10" s="46" t="s">
        <v>10</v>
      </c>
      <c r="J10" s="46" t="s">
        <v>64</v>
      </c>
      <c r="K10" s="46" t="s">
        <v>11</v>
      </c>
      <c r="L10" s="29"/>
      <c r="M10" s="21">
        <v>1</v>
      </c>
      <c r="N10" s="21" t="s">
        <v>65</v>
      </c>
      <c r="O10" s="21" t="s">
        <v>71</v>
      </c>
      <c r="P10" s="22">
        <v>1402</v>
      </c>
      <c r="Q10" s="24">
        <v>0.16</v>
      </c>
      <c r="R10" s="24">
        <v>224.32</v>
      </c>
      <c r="S10" s="15" t="s">
        <v>60</v>
      </c>
      <c r="T10" s="29" t="s">
        <v>51</v>
      </c>
    </row>
    <row r="11" spans="1:20" ht="33">
      <c r="A11" s="46" t="s">
        <v>61</v>
      </c>
      <c r="B11" s="46" t="s">
        <v>69</v>
      </c>
      <c r="C11" s="46" t="s">
        <v>70</v>
      </c>
      <c r="D11" s="46" t="s">
        <v>46</v>
      </c>
      <c r="E11" s="46" t="s">
        <v>8</v>
      </c>
      <c r="F11" s="46" t="s">
        <v>47</v>
      </c>
      <c r="G11" s="46" t="s">
        <v>38</v>
      </c>
      <c r="H11" s="46" t="s">
        <v>48</v>
      </c>
      <c r="I11" s="46" t="s">
        <v>10</v>
      </c>
      <c r="J11" s="46" t="s">
        <v>64</v>
      </c>
      <c r="K11" s="46" t="s">
        <v>11</v>
      </c>
      <c r="L11" s="29"/>
      <c r="M11" s="21">
        <v>2</v>
      </c>
      <c r="N11" s="21" t="s">
        <v>65</v>
      </c>
      <c r="O11" s="21" t="s">
        <v>71</v>
      </c>
      <c r="P11" s="22">
        <f>563-13</f>
        <v>550</v>
      </c>
      <c r="Q11" s="24">
        <v>0.07</v>
      </c>
      <c r="R11" s="24">
        <f>P11*Q11</f>
        <v>38.50000000000001</v>
      </c>
      <c r="S11" s="15" t="s">
        <v>60</v>
      </c>
      <c r="T11" s="29" t="s">
        <v>51</v>
      </c>
    </row>
    <row r="12" spans="1:20" ht="16.5">
      <c r="A12" s="46" t="s">
        <v>39</v>
      </c>
      <c r="B12" s="46" t="s">
        <v>41</v>
      </c>
      <c r="C12" s="46" t="s">
        <v>72</v>
      </c>
      <c r="D12" s="46" t="s">
        <v>46</v>
      </c>
      <c r="E12" s="46" t="s">
        <v>8</v>
      </c>
      <c r="F12" s="46" t="s">
        <v>47</v>
      </c>
      <c r="G12" s="46" t="s">
        <v>38</v>
      </c>
      <c r="H12" s="46" t="s">
        <v>48</v>
      </c>
      <c r="I12" s="46" t="s">
        <v>10</v>
      </c>
      <c r="J12" s="46" t="s">
        <v>40</v>
      </c>
      <c r="K12" s="46" t="s">
        <v>11</v>
      </c>
      <c r="L12" s="13">
        <v>16938</v>
      </c>
      <c r="M12" s="13">
        <v>154</v>
      </c>
      <c r="N12" s="13" t="s">
        <v>73</v>
      </c>
      <c r="O12" s="13" t="s">
        <v>7</v>
      </c>
      <c r="P12" s="14">
        <v>10</v>
      </c>
      <c r="Q12" s="59">
        <v>8</v>
      </c>
      <c r="R12" s="59">
        <v>80</v>
      </c>
      <c r="S12" s="13" t="s">
        <v>74</v>
      </c>
      <c r="T12" s="29" t="s">
        <v>51</v>
      </c>
    </row>
    <row r="13" spans="1:20" ht="16.5">
      <c r="A13" s="46" t="s">
        <v>39</v>
      </c>
      <c r="B13" s="46" t="s">
        <v>41</v>
      </c>
      <c r="C13" s="46" t="s">
        <v>72</v>
      </c>
      <c r="D13" s="46" t="s">
        <v>46</v>
      </c>
      <c r="E13" s="46" t="s">
        <v>8</v>
      </c>
      <c r="F13" s="46" t="s">
        <v>47</v>
      </c>
      <c r="G13" s="46" t="s">
        <v>38</v>
      </c>
      <c r="H13" s="46" t="s">
        <v>48</v>
      </c>
      <c r="I13" s="46" t="s">
        <v>10</v>
      </c>
      <c r="J13" s="46" t="s">
        <v>40</v>
      </c>
      <c r="K13" s="46" t="s">
        <v>11</v>
      </c>
      <c r="L13" s="13">
        <v>16937</v>
      </c>
      <c r="M13" s="13">
        <v>155</v>
      </c>
      <c r="N13" s="13" t="s">
        <v>75</v>
      </c>
      <c r="O13" s="13" t="s">
        <v>7</v>
      </c>
      <c r="P13" s="14">
        <v>10</v>
      </c>
      <c r="Q13" s="59">
        <v>9.29</v>
      </c>
      <c r="R13" s="59">
        <v>92.9</v>
      </c>
      <c r="S13" s="13" t="s">
        <v>74</v>
      </c>
      <c r="T13" s="29" t="s">
        <v>51</v>
      </c>
    </row>
    <row r="14" spans="1:20" ht="16.5">
      <c r="A14" s="46" t="s">
        <v>76</v>
      </c>
      <c r="B14" s="46" t="s">
        <v>77</v>
      </c>
      <c r="C14" s="46" t="s">
        <v>78</v>
      </c>
      <c r="D14" s="46" t="s">
        <v>46</v>
      </c>
      <c r="E14" s="46" t="s">
        <v>8</v>
      </c>
      <c r="F14" s="46" t="s">
        <v>47</v>
      </c>
      <c r="G14" s="46" t="s">
        <v>38</v>
      </c>
      <c r="H14" s="46" t="s">
        <v>48</v>
      </c>
      <c r="I14" s="46" t="s">
        <v>10</v>
      </c>
      <c r="J14" s="46" t="s">
        <v>30</v>
      </c>
      <c r="K14" s="46" t="s">
        <v>11</v>
      </c>
      <c r="L14" s="29"/>
      <c r="M14" s="29"/>
      <c r="N14" s="58" t="s">
        <v>79</v>
      </c>
      <c r="O14" s="29" t="s">
        <v>22</v>
      </c>
      <c r="P14" s="14">
        <v>10</v>
      </c>
      <c r="Q14" s="59">
        <v>37</v>
      </c>
      <c r="R14" s="59">
        <v>370</v>
      </c>
      <c r="S14" s="15" t="s">
        <v>36</v>
      </c>
      <c r="T14" s="29" t="s">
        <v>51</v>
      </c>
    </row>
    <row r="15" spans="1:20" ht="16.5">
      <c r="A15" s="46" t="s">
        <v>39</v>
      </c>
      <c r="B15" s="46" t="s">
        <v>80</v>
      </c>
      <c r="C15" s="46" t="s">
        <v>81</v>
      </c>
      <c r="D15" s="46" t="s">
        <v>46</v>
      </c>
      <c r="E15" s="46" t="s">
        <v>8</v>
      </c>
      <c r="F15" s="46" t="s">
        <v>47</v>
      </c>
      <c r="G15" s="46" t="s">
        <v>38</v>
      </c>
      <c r="H15" s="46" t="s">
        <v>48</v>
      </c>
      <c r="I15" s="46" t="s">
        <v>10</v>
      </c>
      <c r="J15" s="46" t="s">
        <v>40</v>
      </c>
      <c r="K15" s="46" t="s">
        <v>11</v>
      </c>
      <c r="L15" s="13">
        <v>61810</v>
      </c>
      <c r="M15" s="13">
        <v>11</v>
      </c>
      <c r="N15" s="13" t="s">
        <v>82</v>
      </c>
      <c r="O15" s="13" t="s">
        <v>7</v>
      </c>
      <c r="P15" s="14">
        <v>50</v>
      </c>
      <c r="Q15" s="59">
        <v>4.9</v>
      </c>
      <c r="R15" s="59">
        <v>245.00000000000003</v>
      </c>
      <c r="S15" s="13" t="s">
        <v>74</v>
      </c>
      <c r="T15" s="29" t="s">
        <v>51</v>
      </c>
    </row>
    <row r="16" spans="1:20" ht="16.5">
      <c r="A16" s="46" t="s">
        <v>39</v>
      </c>
      <c r="B16" s="46" t="s">
        <v>80</v>
      </c>
      <c r="C16" s="46" t="s">
        <v>81</v>
      </c>
      <c r="D16" s="28" t="s">
        <v>46</v>
      </c>
      <c r="E16" s="46" t="s">
        <v>8</v>
      </c>
      <c r="F16" s="46" t="s">
        <v>47</v>
      </c>
      <c r="G16" s="46" t="s">
        <v>38</v>
      </c>
      <c r="H16" s="46" t="s">
        <v>48</v>
      </c>
      <c r="I16" s="46" t="s">
        <v>10</v>
      </c>
      <c r="J16" s="46" t="s">
        <v>40</v>
      </c>
      <c r="K16" s="46" t="s">
        <v>11</v>
      </c>
      <c r="L16" s="13">
        <v>61811</v>
      </c>
      <c r="M16" s="13">
        <v>12</v>
      </c>
      <c r="N16" s="13" t="s">
        <v>83</v>
      </c>
      <c r="O16" s="13" t="s">
        <v>7</v>
      </c>
      <c r="P16" s="14">
        <v>50</v>
      </c>
      <c r="Q16" s="59">
        <v>4.9</v>
      </c>
      <c r="R16" s="59">
        <v>245.00000000000003</v>
      </c>
      <c r="S16" s="13" t="s">
        <v>74</v>
      </c>
      <c r="T16" s="29" t="s">
        <v>51</v>
      </c>
    </row>
    <row r="17" spans="1:20" ht="16.5">
      <c r="A17" s="46" t="s">
        <v>39</v>
      </c>
      <c r="B17" s="46" t="s">
        <v>80</v>
      </c>
      <c r="C17" s="46" t="s">
        <v>81</v>
      </c>
      <c r="D17" s="28" t="s">
        <v>46</v>
      </c>
      <c r="E17" s="46" t="s">
        <v>8</v>
      </c>
      <c r="F17" s="46" t="s">
        <v>47</v>
      </c>
      <c r="G17" s="46" t="s">
        <v>38</v>
      </c>
      <c r="H17" s="46" t="s">
        <v>48</v>
      </c>
      <c r="I17" s="46" t="s">
        <v>10</v>
      </c>
      <c r="J17" s="46" t="s">
        <v>40</v>
      </c>
      <c r="K17" s="46" t="s">
        <v>11</v>
      </c>
      <c r="L17" s="13">
        <v>61812</v>
      </c>
      <c r="M17" s="13">
        <v>13</v>
      </c>
      <c r="N17" s="13" t="s">
        <v>84</v>
      </c>
      <c r="O17" s="13" t="s">
        <v>7</v>
      </c>
      <c r="P17" s="14">
        <v>50</v>
      </c>
      <c r="Q17" s="59">
        <v>4.9</v>
      </c>
      <c r="R17" s="59">
        <v>245.00000000000003</v>
      </c>
      <c r="S17" s="13" t="s">
        <v>74</v>
      </c>
      <c r="T17" s="29" t="s">
        <v>51</v>
      </c>
    </row>
    <row r="18" spans="1:20" ht="16.5">
      <c r="A18" s="46" t="s">
        <v>39</v>
      </c>
      <c r="B18" s="46" t="s">
        <v>80</v>
      </c>
      <c r="C18" s="46" t="s">
        <v>81</v>
      </c>
      <c r="D18" s="28" t="s">
        <v>46</v>
      </c>
      <c r="E18" s="46" t="s">
        <v>8</v>
      </c>
      <c r="F18" s="46" t="s">
        <v>47</v>
      </c>
      <c r="G18" s="46" t="s">
        <v>38</v>
      </c>
      <c r="H18" s="46" t="s">
        <v>48</v>
      </c>
      <c r="I18" s="46" t="s">
        <v>10</v>
      </c>
      <c r="J18" s="46" t="s">
        <v>40</v>
      </c>
      <c r="K18" s="46" t="s">
        <v>11</v>
      </c>
      <c r="L18" s="13">
        <v>61813</v>
      </c>
      <c r="M18" s="13">
        <v>14</v>
      </c>
      <c r="N18" s="13" t="s">
        <v>85</v>
      </c>
      <c r="O18" s="13" t="s">
        <v>7</v>
      </c>
      <c r="P18" s="14">
        <v>50</v>
      </c>
      <c r="Q18" s="59">
        <v>4.9</v>
      </c>
      <c r="R18" s="59">
        <v>245.00000000000003</v>
      </c>
      <c r="S18" s="13" t="s">
        <v>74</v>
      </c>
      <c r="T18" s="29" t="s">
        <v>51</v>
      </c>
    </row>
    <row r="19" spans="1:20" ht="16.5">
      <c r="A19" s="46" t="s">
        <v>39</v>
      </c>
      <c r="B19" s="46" t="s">
        <v>80</v>
      </c>
      <c r="C19" s="46" t="s">
        <v>81</v>
      </c>
      <c r="D19" s="28" t="s">
        <v>46</v>
      </c>
      <c r="E19" s="46" t="s">
        <v>8</v>
      </c>
      <c r="F19" s="46" t="s">
        <v>47</v>
      </c>
      <c r="G19" s="46" t="s">
        <v>38</v>
      </c>
      <c r="H19" s="46" t="s">
        <v>48</v>
      </c>
      <c r="I19" s="46" t="s">
        <v>10</v>
      </c>
      <c r="J19" s="46" t="s">
        <v>40</v>
      </c>
      <c r="K19" s="46" t="s">
        <v>11</v>
      </c>
      <c r="L19" s="13">
        <v>61814</v>
      </c>
      <c r="M19" s="13">
        <v>15</v>
      </c>
      <c r="N19" s="13" t="s">
        <v>86</v>
      </c>
      <c r="O19" s="13" t="s">
        <v>7</v>
      </c>
      <c r="P19" s="14">
        <v>50</v>
      </c>
      <c r="Q19" s="59">
        <v>4.9</v>
      </c>
      <c r="R19" s="59">
        <v>245</v>
      </c>
      <c r="S19" s="13" t="s">
        <v>74</v>
      </c>
      <c r="T19" s="29" t="s">
        <v>51</v>
      </c>
    </row>
    <row r="20" spans="1:20" ht="16.5">
      <c r="A20" s="46" t="s">
        <v>39</v>
      </c>
      <c r="B20" s="46" t="s">
        <v>80</v>
      </c>
      <c r="C20" s="46" t="s">
        <v>81</v>
      </c>
      <c r="D20" s="28" t="s">
        <v>46</v>
      </c>
      <c r="E20" s="46" t="s">
        <v>8</v>
      </c>
      <c r="F20" s="46" t="s">
        <v>47</v>
      </c>
      <c r="G20" s="46" t="s">
        <v>38</v>
      </c>
      <c r="H20" s="46" t="s">
        <v>48</v>
      </c>
      <c r="I20" s="46" t="s">
        <v>10</v>
      </c>
      <c r="J20" s="46" t="s">
        <v>40</v>
      </c>
      <c r="K20" s="46" t="s">
        <v>11</v>
      </c>
      <c r="L20" s="13">
        <v>61815</v>
      </c>
      <c r="M20" s="13">
        <v>16</v>
      </c>
      <c r="N20" s="13" t="s">
        <v>87</v>
      </c>
      <c r="O20" s="13" t="s">
        <v>7</v>
      </c>
      <c r="P20" s="14">
        <v>50</v>
      </c>
      <c r="Q20" s="59">
        <v>4.9</v>
      </c>
      <c r="R20" s="59">
        <v>245</v>
      </c>
      <c r="S20" s="13" t="s">
        <v>74</v>
      </c>
      <c r="T20" s="29" t="s">
        <v>51</v>
      </c>
    </row>
    <row r="21" spans="1:20" ht="16.5">
      <c r="A21" s="46" t="s">
        <v>39</v>
      </c>
      <c r="B21" s="46" t="s">
        <v>80</v>
      </c>
      <c r="C21" s="46" t="s">
        <v>81</v>
      </c>
      <c r="D21" s="28" t="s">
        <v>46</v>
      </c>
      <c r="E21" s="46" t="s">
        <v>8</v>
      </c>
      <c r="F21" s="46" t="s">
        <v>47</v>
      </c>
      <c r="G21" s="46" t="s">
        <v>38</v>
      </c>
      <c r="H21" s="46" t="s">
        <v>48</v>
      </c>
      <c r="I21" s="46" t="s">
        <v>10</v>
      </c>
      <c r="J21" s="46" t="s">
        <v>40</v>
      </c>
      <c r="K21" s="46" t="s">
        <v>11</v>
      </c>
      <c r="L21" s="13">
        <v>61816</v>
      </c>
      <c r="M21" s="13">
        <v>17</v>
      </c>
      <c r="N21" s="13" t="s">
        <v>88</v>
      </c>
      <c r="O21" s="13" t="s">
        <v>7</v>
      </c>
      <c r="P21" s="14">
        <v>50</v>
      </c>
      <c r="Q21" s="59">
        <v>4.9</v>
      </c>
      <c r="R21" s="59">
        <v>245</v>
      </c>
      <c r="S21" s="13" t="s">
        <v>74</v>
      </c>
      <c r="T21" s="29" t="s">
        <v>51</v>
      </c>
    </row>
    <row r="22" spans="1:20" ht="16.5">
      <c r="A22" s="46" t="s">
        <v>39</v>
      </c>
      <c r="B22" s="46" t="s">
        <v>80</v>
      </c>
      <c r="C22" s="46" t="s">
        <v>81</v>
      </c>
      <c r="D22" s="28" t="s">
        <v>46</v>
      </c>
      <c r="E22" s="46" t="s">
        <v>8</v>
      </c>
      <c r="F22" s="46" t="s">
        <v>47</v>
      </c>
      <c r="G22" s="46" t="s">
        <v>38</v>
      </c>
      <c r="H22" s="46" t="s">
        <v>48</v>
      </c>
      <c r="I22" s="46" t="s">
        <v>10</v>
      </c>
      <c r="J22" s="46" t="s">
        <v>40</v>
      </c>
      <c r="K22" s="46" t="s">
        <v>11</v>
      </c>
      <c r="L22" s="13">
        <v>61817</v>
      </c>
      <c r="M22" s="13">
        <v>18</v>
      </c>
      <c r="N22" s="13" t="s">
        <v>89</v>
      </c>
      <c r="O22" s="13" t="s">
        <v>7</v>
      </c>
      <c r="P22" s="14">
        <v>50</v>
      </c>
      <c r="Q22" s="59">
        <v>4.9</v>
      </c>
      <c r="R22" s="59">
        <v>245</v>
      </c>
      <c r="S22" s="13" t="s">
        <v>74</v>
      </c>
      <c r="T22" s="29" t="s">
        <v>51</v>
      </c>
    </row>
    <row r="23" spans="1:20" ht="16.5">
      <c r="A23" s="46" t="s">
        <v>39</v>
      </c>
      <c r="B23" s="46" t="s">
        <v>80</v>
      </c>
      <c r="C23" s="46" t="s">
        <v>81</v>
      </c>
      <c r="D23" s="28" t="s">
        <v>46</v>
      </c>
      <c r="E23" s="46" t="s">
        <v>8</v>
      </c>
      <c r="F23" s="46" t="s">
        <v>47</v>
      </c>
      <c r="G23" s="46" t="s">
        <v>38</v>
      </c>
      <c r="H23" s="46" t="s">
        <v>48</v>
      </c>
      <c r="I23" s="46" t="s">
        <v>10</v>
      </c>
      <c r="J23" s="46" t="s">
        <v>40</v>
      </c>
      <c r="K23" s="46" t="s">
        <v>11</v>
      </c>
      <c r="L23" s="13">
        <v>61818</v>
      </c>
      <c r="M23" s="13">
        <v>19</v>
      </c>
      <c r="N23" s="13" t="s">
        <v>90</v>
      </c>
      <c r="O23" s="13" t="s">
        <v>7</v>
      </c>
      <c r="P23" s="14">
        <v>50</v>
      </c>
      <c r="Q23" s="59">
        <v>4.9</v>
      </c>
      <c r="R23" s="59">
        <v>245</v>
      </c>
      <c r="S23" s="13" t="s">
        <v>74</v>
      </c>
      <c r="T23" s="29" t="s">
        <v>51</v>
      </c>
    </row>
    <row r="24" spans="1:20" ht="16.5">
      <c r="A24" s="46" t="s">
        <v>39</v>
      </c>
      <c r="B24" s="46" t="s">
        <v>80</v>
      </c>
      <c r="C24" s="46" t="s">
        <v>81</v>
      </c>
      <c r="D24" s="28" t="s">
        <v>46</v>
      </c>
      <c r="E24" s="46" t="s">
        <v>8</v>
      </c>
      <c r="F24" s="46" t="s">
        <v>47</v>
      </c>
      <c r="G24" s="46" t="s">
        <v>38</v>
      </c>
      <c r="H24" s="46" t="s">
        <v>48</v>
      </c>
      <c r="I24" s="46" t="s">
        <v>10</v>
      </c>
      <c r="J24" s="46" t="s">
        <v>40</v>
      </c>
      <c r="K24" s="46" t="s">
        <v>11</v>
      </c>
      <c r="L24" s="13">
        <v>61819</v>
      </c>
      <c r="M24" s="13">
        <v>20</v>
      </c>
      <c r="N24" s="13" t="s">
        <v>91</v>
      </c>
      <c r="O24" s="13" t="s">
        <v>7</v>
      </c>
      <c r="P24" s="14">
        <v>50</v>
      </c>
      <c r="Q24" s="59">
        <v>4.9</v>
      </c>
      <c r="R24" s="59">
        <v>245</v>
      </c>
      <c r="S24" s="13" t="s">
        <v>74</v>
      </c>
      <c r="T24" s="29" t="s">
        <v>51</v>
      </c>
    </row>
    <row r="25" spans="1:20" ht="16.5">
      <c r="A25" s="46" t="s">
        <v>29</v>
      </c>
      <c r="B25" s="46" t="s">
        <v>92</v>
      </c>
      <c r="C25" s="46" t="s">
        <v>31</v>
      </c>
      <c r="D25" s="46" t="s">
        <v>46</v>
      </c>
      <c r="E25" s="46" t="s">
        <v>8</v>
      </c>
      <c r="F25" s="46" t="s">
        <v>9</v>
      </c>
      <c r="G25" s="46" t="s">
        <v>38</v>
      </c>
      <c r="H25" s="46" t="s">
        <v>48</v>
      </c>
      <c r="I25" s="46" t="s">
        <v>10</v>
      </c>
      <c r="J25" s="46" t="s">
        <v>30</v>
      </c>
      <c r="K25" s="46" t="s">
        <v>11</v>
      </c>
      <c r="L25" s="13">
        <v>43814</v>
      </c>
      <c r="M25" s="13">
        <v>9</v>
      </c>
      <c r="N25" s="13" t="s">
        <v>32</v>
      </c>
      <c r="O25" s="13" t="s">
        <v>33</v>
      </c>
      <c r="P25" s="13">
        <v>130</v>
      </c>
      <c r="Q25" s="59">
        <v>3.62</v>
      </c>
      <c r="R25" s="59">
        <v>470.6</v>
      </c>
      <c r="S25" s="13" t="s">
        <v>34</v>
      </c>
      <c r="T25" s="29" t="s">
        <v>51</v>
      </c>
    </row>
    <row r="26" spans="1:20" ht="33">
      <c r="A26" s="45" t="s">
        <v>108</v>
      </c>
      <c r="B26" s="46" t="s">
        <v>109</v>
      </c>
      <c r="C26" s="46" t="s">
        <v>110</v>
      </c>
      <c r="D26" s="46" t="s">
        <v>46</v>
      </c>
      <c r="E26" s="46" t="s">
        <v>8</v>
      </c>
      <c r="F26" s="46" t="s">
        <v>9</v>
      </c>
      <c r="G26" s="46" t="s">
        <v>111</v>
      </c>
      <c r="H26" s="46" t="s">
        <v>48</v>
      </c>
      <c r="I26" s="46" t="s">
        <v>10</v>
      </c>
      <c r="J26" s="46" t="s">
        <v>40</v>
      </c>
      <c r="K26" s="46" t="s">
        <v>11</v>
      </c>
      <c r="L26" s="13">
        <v>8586</v>
      </c>
      <c r="M26" s="13">
        <v>23</v>
      </c>
      <c r="N26" s="13" t="s">
        <v>112</v>
      </c>
      <c r="O26" s="13" t="s">
        <v>7</v>
      </c>
      <c r="P26" s="13">
        <v>1</v>
      </c>
      <c r="Q26" s="59">
        <v>148.1</v>
      </c>
      <c r="R26" s="59">
        <v>148.1</v>
      </c>
      <c r="S26" s="13" t="s">
        <v>102</v>
      </c>
      <c r="T26" s="13" t="s">
        <v>51</v>
      </c>
    </row>
    <row r="27" spans="1:20" ht="49.5">
      <c r="A27" s="45" t="s">
        <v>108</v>
      </c>
      <c r="B27" s="46" t="s">
        <v>109</v>
      </c>
      <c r="C27" s="46" t="s">
        <v>110</v>
      </c>
      <c r="D27" s="46" t="s">
        <v>46</v>
      </c>
      <c r="E27" s="46" t="s">
        <v>8</v>
      </c>
      <c r="F27" s="46" t="s">
        <v>9</v>
      </c>
      <c r="G27" s="46" t="s">
        <v>111</v>
      </c>
      <c r="H27" s="46" t="s">
        <v>48</v>
      </c>
      <c r="I27" s="46" t="s">
        <v>10</v>
      </c>
      <c r="J27" s="46" t="s">
        <v>40</v>
      </c>
      <c r="K27" s="46" t="s">
        <v>11</v>
      </c>
      <c r="L27" s="13">
        <v>21373</v>
      </c>
      <c r="M27" s="13">
        <v>63</v>
      </c>
      <c r="N27" s="13" t="s">
        <v>113</v>
      </c>
      <c r="O27" s="13" t="s">
        <v>114</v>
      </c>
      <c r="P27" s="13">
        <v>21</v>
      </c>
      <c r="Q27" s="59">
        <v>257.49</v>
      </c>
      <c r="R27" s="59">
        <v>5407.29</v>
      </c>
      <c r="S27" s="13" t="s">
        <v>102</v>
      </c>
      <c r="T27" s="13" t="s">
        <v>51</v>
      </c>
    </row>
    <row r="28" spans="1:20" ht="33">
      <c r="A28" s="45" t="s">
        <v>108</v>
      </c>
      <c r="B28" s="46" t="s">
        <v>109</v>
      </c>
      <c r="C28" s="46" t="s">
        <v>110</v>
      </c>
      <c r="D28" s="46" t="s">
        <v>46</v>
      </c>
      <c r="E28" s="46" t="s">
        <v>8</v>
      </c>
      <c r="F28" s="46" t="s">
        <v>9</v>
      </c>
      <c r="G28" s="46" t="s">
        <v>111</v>
      </c>
      <c r="H28" s="46" t="s">
        <v>48</v>
      </c>
      <c r="I28" s="46" t="s">
        <v>10</v>
      </c>
      <c r="J28" s="46" t="s">
        <v>40</v>
      </c>
      <c r="K28" s="46" t="s">
        <v>11</v>
      </c>
      <c r="L28" s="13">
        <v>17646</v>
      </c>
      <c r="M28" s="13">
        <v>110</v>
      </c>
      <c r="N28" s="13" t="s">
        <v>115</v>
      </c>
      <c r="O28" s="13" t="s">
        <v>96</v>
      </c>
      <c r="P28" s="13">
        <v>15</v>
      </c>
      <c r="Q28" s="59">
        <v>56</v>
      </c>
      <c r="R28" s="59">
        <v>840</v>
      </c>
      <c r="S28" s="13" t="s">
        <v>102</v>
      </c>
      <c r="T28" s="13" t="s">
        <v>51</v>
      </c>
    </row>
    <row r="29" spans="1:20" ht="66">
      <c r="A29" s="45" t="s">
        <v>108</v>
      </c>
      <c r="B29" s="46" t="s">
        <v>116</v>
      </c>
      <c r="C29" s="46" t="s">
        <v>117</v>
      </c>
      <c r="D29" s="46" t="s">
        <v>46</v>
      </c>
      <c r="E29" s="46" t="s">
        <v>8</v>
      </c>
      <c r="F29" s="46" t="s">
        <v>9</v>
      </c>
      <c r="G29" s="46" t="s">
        <v>38</v>
      </c>
      <c r="H29" s="46" t="s">
        <v>48</v>
      </c>
      <c r="I29" s="46" t="s">
        <v>10</v>
      </c>
      <c r="J29" s="46" t="s">
        <v>40</v>
      </c>
      <c r="K29" s="46" t="s">
        <v>11</v>
      </c>
      <c r="L29" s="13">
        <v>45121</v>
      </c>
      <c r="M29" s="13">
        <v>29</v>
      </c>
      <c r="N29" s="13" t="s">
        <v>118</v>
      </c>
      <c r="O29" s="13" t="s">
        <v>114</v>
      </c>
      <c r="P29" s="13">
        <v>6</v>
      </c>
      <c r="Q29" s="59">
        <v>36.77</v>
      </c>
      <c r="R29" s="59">
        <v>220.62</v>
      </c>
      <c r="S29" s="13" t="s">
        <v>102</v>
      </c>
      <c r="T29" s="13" t="s">
        <v>51</v>
      </c>
    </row>
    <row r="30" spans="1:20" ht="66">
      <c r="A30" s="45" t="s">
        <v>108</v>
      </c>
      <c r="B30" s="46" t="s">
        <v>116</v>
      </c>
      <c r="C30" s="46" t="s">
        <v>117</v>
      </c>
      <c r="D30" s="46" t="s">
        <v>46</v>
      </c>
      <c r="E30" s="46" t="s">
        <v>8</v>
      </c>
      <c r="F30" s="46" t="s">
        <v>9</v>
      </c>
      <c r="G30" s="46" t="s">
        <v>38</v>
      </c>
      <c r="H30" s="46" t="s">
        <v>48</v>
      </c>
      <c r="I30" s="46" t="s">
        <v>10</v>
      </c>
      <c r="J30" s="46" t="s">
        <v>40</v>
      </c>
      <c r="K30" s="46" t="s">
        <v>11</v>
      </c>
      <c r="L30" s="13">
        <v>48173</v>
      </c>
      <c r="M30" s="13">
        <v>30</v>
      </c>
      <c r="N30" s="13" t="s">
        <v>119</v>
      </c>
      <c r="O30" s="13" t="s">
        <v>114</v>
      </c>
      <c r="P30" s="13">
        <v>2</v>
      </c>
      <c r="Q30" s="59">
        <v>240</v>
      </c>
      <c r="R30" s="59">
        <v>480</v>
      </c>
      <c r="S30" s="13" t="s">
        <v>102</v>
      </c>
      <c r="T30" s="13" t="s">
        <v>51</v>
      </c>
    </row>
    <row r="31" spans="1:20" ht="66">
      <c r="A31" s="45" t="s">
        <v>108</v>
      </c>
      <c r="B31" s="46" t="s">
        <v>116</v>
      </c>
      <c r="C31" s="46" t="s">
        <v>117</v>
      </c>
      <c r="D31" s="46" t="s">
        <v>46</v>
      </c>
      <c r="E31" s="46" t="s">
        <v>8</v>
      </c>
      <c r="F31" s="46" t="s">
        <v>9</v>
      </c>
      <c r="G31" s="46" t="s">
        <v>38</v>
      </c>
      <c r="H31" s="46" t="s">
        <v>48</v>
      </c>
      <c r="I31" s="46" t="s">
        <v>10</v>
      </c>
      <c r="J31" s="46" t="s">
        <v>40</v>
      </c>
      <c r="K31" s="46" t="s">
        <v>11</v>
      </c>
      <c r="L31" s="13">
        <v>29258</v>
      </c>
      <c r="M31" s="13">
        <v>32</v>
      </c>
      <c r="N31" s="13" t="s">
        <v>120</v>
      </c>
      <c r="O31" s="13" t="s">
        <v>121</v>
      </c>
      <c r="P31" s="13">
        <v>12</v>
      </c>
      <c r="Q31" s="59">
        <v>149.9</v>
      </c>
      <c r="R31" s="59">
        <v>1798.8</v>
      </c>
      <c r="S31" s="13" t="s">
        <v>102</v>
      </c>
      <c r="T31" s="13" t="s">
        <v>51</v>
      </c>
    </row>
    <row r="32" spans="1:20" ht="66">
      <c r="A32" s="45" t="s">
        <v>108</v>
      </c>
      <c r="B32" s="46" t="s">
        <v>116</v>
      </c>
      <c r="C32" s="46" t="s">
        <v>117</v>
      </c>
      <c r="D32" s="46" t="s">
        <v>46</v>
      </c>
      <c r="E32" s="46" t="s">
        <v>8</v>
      </c>
      <c r="F32" s="46" t="s">
        <v>9</v>
      </c>
      <c r="G32" s="46" t="s">
        <v>38</v>
      </c>
      <c r="H32" s="46" t="s">
        <v>48</v>
      </c>
      <c r="I32" s="46" t="s">
        <v>10</v>
      </c>
      <c r="J32" s="46" t="s">
        <v>40</v>
      </c>
      <c r="K32" s="46" t="s">
        <v>11</v>
      </c>
      <c r="L32" s="13">
        <v>20515</v>
      </c>
      <c r="M32" s="13">
        <v>74</v>
      </c>
      <c r="N32" s="13" t="s">
        <v>122</v>
      </c>
      <c r="O32" s="13" t="s">
        <v>7</v>
      </c>
      <c r="P32" s="13">
        <v>5</v>
      </c>
      <c r="Q32" s="59">
        <v>104</v>
      </c>
      <c r="R32" s="59">
        <v>520</v>
      </c>
      <c r="S32" s="13" t="s">
        <v>102</v>
      </c>
      <c r="T32" s="13" t="s">
        <v>51</v>
      </c>
    </row>
    <row r="33" spans="1:20" ht="49.5">
      <c r="A33" s="45" t="s">
        <v>108</v>
      </c>
      <c r="B33" s="46" t="s">
        <v>116</v>
      </c>
      <c r="C33" s="46" t="s">
        <v>117</v>
      </c>
      <c r="D33" s="46" t="s">
        <v>46</v>
      </c>
      <c r="E33" s="46" t="s">
        <v>8</v>
      </c>
      <c r="F33" s="46" t="s">
        <v>9</v>
      </c>
      <c r="G33" s="46" t="s">
        <v>38</v>
      </c>
      <c r="H33" s="46" t="s">
        <v>48</v>
      </c>
      <c r="I33" s="46" t="s">
        <v>10</v>
      </c>
      <c r="J33" s="46" t="s">
        <v>40</v>
      </c>
      <c r="K33" s="46" t="s">
        <v>11</v>
      </c>
      <c r="L33" s="13">
        <v>29257</v>
      </c>
      <c r="M33" s="13">
        <v>75</v>
      </c>
      <c r="N33" s="13" t="s">
        <v>123</v>
      </c>
      <c r="O33" s="13" t="s">
        <v>121</v>
      </c>
      <c r="P33" s="13">
        <v>2</v>
      </c>
      <c r="Q33" s="59">
        <v>104</v>
      </c>
      <c r="R33" s="59">
        <v>208</v>
      </c>
      <c r="S33" s="13" t="s">
        <v>102</v>
      </c>
      <c r="T33" s="13" t="s">
        <v>51</v>
      </c>
    </row>
    <row r="34" spans="1:20" ht="33">
      <c r="A34" s="45" t="s">
        <v>108</v>
      </c>
      <c r="B34" s="46" t="s">
        <v>116</v>
      </c>
      <c r="C34" s="46" t="s">
        <v>117</v>
      </c>
      <c r="D34" s="46" t="s">
        <v>46</v>
      </c>
      <c r="E34" s="46" t="s">
        <v>8</v>
      </c>
      <c r="F34" s="46" t="s">
        <v>9</v>
      </c>
      <c r="G34" s="46" t="s">
        <v>38</v>
      </c>
      <c r="H34" s="46" t="s">
        <v>48</v>
      </c>
      <c r="I34" s="46" t="s">
        <v>10</v>
      </c>
      <c r="J34" s="46" t="s">
        <v>40</v>
      </c>
      <c r="K34" s="46" t="s">
        <v>11</v>
      </c>
      <c r="L34" s="13">
        <v>45096</v>
      </c>
      <c r="M34" s="13">
        <v>87</v>
      </c>
      <c r="N34" s="13" t="s">
        <v>124</v>
      </c>
      <c r="O34" s="13" t="s">
        <v>99</v>
      </c>
      <c r="P34" s="13">
        <v>5</v>
      </c>
      <c r="Q34" s="59">
        <v>56.89</v>
      </c>
      <c r="R34" s="59">
        <v>284.45</v>
      </c>
      <c r="S34" s="13" t="s">
        <v>102</v>
      </c>
      <c r="T34" s="13" t="s">
        <v>51</v>
      </c>
    </row>
    <row r="35" spans="1:20" ht="66">
      <c r="A35" s="45" t="s">
        <v>108</v>
      </c>
      <c r="B35" s="46" t="s">
        <v>116</v>
      </c>
      <c r="C35" s="46" t="s">
        <v>117</v>
      </c>
      <c r="D35" s="46" t="s">
        <v>46</v>
      </c>
      <c r="E35" s="46" t="s">
        <v>8</v>
      </c>
      <c r="F35" s="46" t="s">
        <v>9</v>
      </c>
      <c r="G35" s="46" t="s">
        <v>38</v>
      </c>
      <c r="H35" s="46" t="s">
        <v>48</v>
      </c>
      <c r="I35" s="46" t="s">
        <v>10</v>
      </c>
      <c r="J35" s="46" t="s">
        <v>40</v>
      </c>
      <c r="K35" s="46" t="s">
        <v>11</v>
      </c>
      <c r="L35" s="13">
        <v>23476</v>
      </c>
      <c r="M35" s="13">
        <v>111</v>
      </c>
      <c r="N35" s="13" t="s">
        <v>125</v>
      </c>
      <c r="O35" s="13" t="s">
        <v>7</v>
      </c>
      <c r="P35" s="13">
        <v>13</v>
      </c>
      <c r="Q35" s="59">
        <v>51.21</v>
      </c>
      <c r="R35" s="59">
        <v>665.73</v>
      </c>
      <c r="S35" s="13" t="s">
        <v>102</v>
      </c>
      <c r="T35" s="13" t="s">
        <v>51</v>
      </c>
    </row>
    <row r="36" spans="1:20" ht="66">
      <c r="A36" s="45" t="s">
        <v>108</v>
      </c>
      <c r="B36" s="46" t="s">
        <v>116</v>
      </c>
      <c r="C36" s="46" t="s">
        <v>117</v>
      </c>
      <c r="D36" s="46" t="s">
        <v>46</v>
      </c>
      <c r="E36" s="46" t="s">
        <v>8</v>
      </c>
      <c r="F36" s="46" t="s">
        <v>9</v>
      </c>
      <c r="G36" s="46" t="s">
        <v>38</v>
      </c>
      <c r="H36" s="46" t="s">
        <v>48</v>
      </c>
      <c r="I36" s="46" t="s">
        <v>10</v>
      </c>
      <c r="J36" s="46" t="s">
        <v>40</v>
      </c>
      <c r="K36" s="46" t="s">
        <v>11</v>
      </c>
      <c r="L36" s="13">
        <v>42007</v>
      </c>
      <c r="M36" s="13">
        <v>112</v>
      </c>
      <c r="N36" s="13" t="s">
        <v>125</v>
      </c>
      <c r="O36" s="13" t="s">
        <v>7</v>
      </c>
      <c r="P36" s="13">
        <v>20</v>
      </c>
      <c r="Q36" s="59">
        <v>50.99</v>
      </c>
      <c r="R36" s="59">
        <v>1019.8</v>
      </c>
      <c r="S36" s="13" t="s">
        <v>102</v>
      </c>
      <c r="T36" s="13" t="s">
        <v>51</v>
      </c>
    </row>
    <row r="37" spans="1:20" ht="66">
      <c r="A37" s="45" t="s">
        <v>108</v>
      </c>
      <c r="B37" s="46" t="s">
        <v>129</v>
      </c>
      <c r="C37" s="46" t="s">
        <v>130</v>
      </c>
      <c r="D37" s="46" t="s">
        <v>46</v>
      </c>
      <c r="E37" s="46" t="s">
        <v>8</v>
      </c>
      <c r="F37" s="46" t="s">
        <v>9</v>
      </c>
      <c r="G37" s="46" t="s">
        <v>38</v>
      </c>
      <c r="H37" s="46" t="s">
        <v>48</v>
      </c>
      <c r="I37" s="46" t="s">
        <v>10</v>
      </c>
      <c r="J37" s="46" t="s">
        <v>40</v>
      </c>
      <c r="K37" s="46" t="s">
        <v>11</v>
      </c>
      <c r="L37" s="13">
        <v>19857</v>
      </c>
      <c r="M37" s="13">
        <v>22</v>
      </c>
      <c r="N37" s="13" t="s">
        <v>131</v>
      </c>
      <c r="O37" s="13" t="s">
        <v>7</v>
      </c>
      <c r="P37" s="13">
        <v>6</v>
      </c>
      <c r="Q37" s="59">
        <v>118.76</v>
      </c>
      <c r="R37" s="59">
        <v>712.56</v>
      </c>
      <c r="S37" s="13" t="s">
        <v>102</v>
      </c>
      <c r="T37" s="13" t="s">
        <v>51</v>
      </c>
    </row>
    <row r="38" spans="1:20" ht="16.5">
      <c r="A38" s="45" t="s">
        <v>108</v>
      </c>
      <c r="B38" s="46" t="s">
        <v>129</v>
      </c>
      <c r="C38" s="46" t="s">
        <v>130</v>
      </c>
      <c r="D38" s="46" t="s">
        <v>46</v>
      </c>
      <c r="E38" s="46" t="s">
        <v>8</v>
      </c>
      <c r="F38" s="46" t="s">
        <v>9</v>
      </c>
      <c r="G38" s="46" t="s">
        <v>38</v>
      </c>
      <c r="H38" s="46" t="s">
        <v>48</v>
      </c>
      <c r="I38" s="46" t="s">
        <v>10</v>
      </c>
      <c r="J38" s="46" t="s">
        <v>40</v>
      </c>
      <c r="K38" s="46" t="s">
        <v>11</v>
      </c>
      <c r="L38" s="13">
        <v>16457</v>
      </c>
      <c r="M38" s="13">
        <v>33</v>
      </c>
      <c r="N38" s="13" t="s">
        <v>132</v>
      </c>
      <c r="O38" s="13" t="s">
        <v>7</v>
      </c>
      <c r="P38" s="13">
        <v>7</v>
      </c>
      <c r="Q38" s="59">
        <v>3.6</v>
      </c>
      <c r="R38" s="59">
        <v>25.2</v>
      </c>
      <c r="S38" s="13" t="s">
        <v>102</v>
      </c>
      <c r="T38" s="13" t="s">
        <v>51</v>
      </c>
    </row>
    <row r="39" spans="1:20" ht="16.5">
      <c r="A39" s="45" t="s">
        <v>108</v>
      </c>
      <c r="B39" s="46" t="s">
        <v>129</v>
      </c>
      <c r="C39" s="46" t="s">
        <v>130</v>
      </c>
      <c r="D39" s="46" t="s">
        <v>46</v>
      </c>
      <c r="E39" s="46" t="s">
        <v>8</v>
      </c>
      <c r="F39" s="46" t="s">
        <v>9</v>
      </c>
      <c r="G39" s="46" t="s">
        <v>38</v>
      </c>
      <c r="H39" s="46" t="s">
        <v>48</v>
      </c>
      <c r="I39" s="46" t="s">
        <v>10</v>
      </c>
      <c r="J39" s="46" t="s">
        <v>40</v>
      </c>
      <c r="K39" s="46" t="s">
        <v>11</v>
      </c>
      <c r="L39" s="13">
        <v>28866</v>
      </c>
      <c r="M39" s="13">
        <v>39</v>
      </c>
      <c r="N39" s="13" t="s">
        <v>133</v>
      </c>
      <c r="O39" s="13" t="s">
        <v>96</v>
      </c>
      <c r="P39" s="13">
        <v>87</v>
      </c>
      <c r="Q39" s="59">
        <v>19.7</v>
      </c>
      <c r="R39" s="59">
        <v>1713.9</v>
      </c>
      <c r="S39" s="13" t="s">
        <v>102</v>
      </c>
      <c r="T39" s="13" t="s">
        <v>51</v>
      </c>
    </row>
    <row r="40" spans="1:20" ht="33">
      <c r="A40" s="45" t="s">
        <v>108</v>
      </c>
      <c r="B40" s="46" t="s">
        <v>129</v>
      </c>
      <c r="C40" s="46" t="s">
        <v>130</v>
      </c>
      <c r="D40" s="46" t="s">
        <v>46</v>
      </c>
      <c r="E40" s="46" t="s">
        <v>8</v>
      </c>
      <c r="F40" s="46" t="s">
        <v>9</v>
      </c>
      <c r="G40" s="46" t="s">
        <v>38</v>
      </c>
      <c r="H40" s="46" t="s">
        <v>48</v>
      </c>
      <c r="I40" s="46" t="s">
        <v>10</v>
      </c>
      <c r="J40" s="46" t="s">
        <v>40</v>
      </c>
      <c r="K40" s="46" t="s">
        <v>11</v>
      </c>
      <c r="L40" s="13">
        <v>24612</v>
      </c>
      <c r="M40" s="13">
        <v>59</v>
      </c>
      <c r="N40" s="13" t="s">
        <v>134</v>
      </c>
      <c r="O40" s="13" t="s">
        <v>96</v>
      </c>
      <c r="P40" s="13">
        <v>20</v>
      </c>
      <c r="Q40" s="59">
        <v>64</v>
      </c>
      <c r="R40" s="59">
        <v>1280</v>
      </c>
      <c r="S40" s="13" t="s">
        <v>135</v>
      </c>
      <c r="T40" s="13" t="s">
        <v>51</v>
      </c>
    </row>
    <row r="41" spans="1:20" ht="66">
      <c r="A41" s="45" t="s">
        <v>108</v>
      </c>
      <c r="B41" s="46" t="s">
        <v>129</v>
      </c>
      <c r="C41" s="46" t="s">
        <v>130</v>
      </c>
      <c r="D41" s="46" t="s">
        <v>46</v>
      </c>
      <c r="E41" s="46" t="s">
        <v>8</v>
      </c>
      <c r="F41" s="46" t="s">
        <v>9</v>
      </c>
      <c r="G41" s="46" t="s">
        <v>38</v>
      </c>
      <c r="H41" s="46" t="s">
        <v>48</v>
      </c>
      <c r="I41" s="46" t="s">
        <v>10</v>
      </c>
      <c r="J41" s="46" t="s">
        <v>40</v>
      </c>
      <c r="K41" s="46" t="s">
        <v>11</v>
      </c>
      <c r="L41" s="13">
        <v>23550</v>
      </c>
      <c r="M41" s="13">
        <v>64</v>
      </c>
      <c r="N41" s="13" t="s">
        <v>136</v>
      </c>
      <c r="O41" s="13" t="s">
        <v>114</v>
      </c>
      <c r="P41" s="13">
        <v>21</v>
      </c>
      <c r="Q41" s="59">
        <v>89</v>
      </c>
      <c r="R41" s="59">
        <v>1869</v>
      </c>
      <c r="S41" s="13" t="s">
        <v>102</v>
      </c>
      <c r="T41" s="13" t="s">
        <v>51</v>
      </c>
    </row>
    <row r="42" spans="1:20" ht="16.5">
      <c r="A42" s="45" t="s">
        <v>108</v>
      </c>
      <c r="B42" s="46" t="s">
        <v>129</v>
      </c>
      <c r="C42" s="46" t="s">
        <v>130</v>
      </c>
      <c r="D42" s="46" t="s">
        <v>46</v>
      </c>
      <c r="E42" s="46" t="s">
        <v>8</v>
      </c>
      <c r="F42" s="46" t="s">
        <v>9</v>
      </c>
      <c r="G42" s="46" t="s">
        <v>38</v>
      </c>
      <c r="H42" s="46" t="s">
        <v>48</v>
      </c>
      <c r="I42" s="46" t="s">
        <v>10</v>
      </c>
      <c r="J42" s="46" t="s">
        <v>40</v>
      </c>
      <c r="K42" s="46" t="s">
        <v>11</v>
      </c>
      <c r="L42" s="13">
        <v>12263</v>
      </c>
      <c r="M42" s="13">
        <v>71</v>
      </c>
      <c r="N42" s="13" t="s">
        <v>137</v>
      </c>
      <c r="O42" s="13" t="s">
        <v>7</v>
      </c>
      <c r="P42" s="13">
        <v>3</v>
      </c>
      <c r="Q42" s="59">
        <v>21</v>
      </c>
      <c r="R42" s="59">
        <v>63</v>
      </c>
      <c r="S42" s="13" t="s">
        <v>102</v>
      </c>
      <c r="T42" s="13" t="s">
        <v>51</v>
      </c>
    </row>
    <row r="43" spans="1:20" ht="16.5">
      <c r="A43" s="45" t="s">
        <v>108</v>
      </c>
      <c r="B43" s="46" t="s">
        <v>129</v>
      </c>
      <c r="C43" s="46" t="s">
        <v>130</v>
      </c>
      <c r="D43" s="46" t="s">
        <v>46</v>
      </c>
      <c r="E43" s="46" t="s">
        <v>8</v>
      </c>
      <c r="F43" s="46" t="s">
        <v>9</v>
      </c>
      <c r="G43" s="46" t="s">
        <v>38</v>
      </c>
      <c r="H43" s="46" t="s">
        <v>48</v>
      </c>
      <c r="I43" s="46" t="s">
        <v>10</v>
      </c>
      <c r="J43" s="46" t="s">
        <v>40</v>
      </c>
      <c r="K43" s="46" t="s">
        <v>11</v>
      </c>
      <c r="L43" s="13">
        <v>23370</v>
      </c>
      <c r="M43" s="13">
        <v>107</v>
      </c>
      <c r="N43" s="13" t="s">
        <v>138</v>
      </c>
      <c r="O43" s="13" t="s">
        <v>7</v>
      </c>
      <c r="P43" s="13">
        <v>1</v>
      </c>
      <c r="Q43" s="59">
        <v>38</v>
      </c>
      <c r="R43" s="59">
        <v>38</v>
      </c>
      <c r="S43" s="13" t="s">
        <v>102</v>
      </c>
      <c r="T43" s="13" t="s">
        <v>51</v>
      </c>
    </row>
    <row r="44" spans="1:20" ht="16.5">
      <c r="A44" s="45" t="s">
        <v>108</v>
      </c>
      <c r="B44" s="46" t="s">
        <v>129</v>
      </c>
      <c r="C44" s="46" t="s">
        <v>130</v>
      </c>
      <c r="D44" s="46" t="s">
        <v>46</v>
      </c>
      <c r="E44" s="46" t="s">
        <v>8</v>
      </c>
      <c r="F44" s="46" t="s">
        <v>9</v>
      </c>
      <c r="G44" s="46" t="s">
        <v>38</v>
      </c>
      <c r="H44" s="46" t="s">
        <v>48</v>
      </c>
      <c r="I44" s="46" t="s">
        <v>10</v>
      </c>
      <c r="J44" s="46" t="s">
        <v>40</v>
      </c>
      <c r="K44" s="46" t="s">
        <v>11</v>
      </c>
      <c r="L44" s="13">
        <v>26857</v>
      </c>
      <c r="M44" s="13">
        <v>108</v>
      </c>
      <c r="N44" s="13" t="s">
        <v>139</v>
      </c>
      <c r="O44" s="13" t="s">
        <v>7</v>
      </c>
      <c r="P44" s="13">
        <v>1</v>
      </c>
      <c r="Q44" s="59">
        <v>118.5</v>
      </c>
      <c r="R44" s="59">
        <v>118.5</v>
      </c>
      <c r="S44" s="13" t="s">
        <v>97</v>
      </c>
      <c r="T44" s="13" t="s">
        <v>51</v>
      </c>
    </row>
    <row r="45" spans="1:20" ht="33">
      <c r="A45" s="45" t="s">
        <v>108</v>
      </c>
      <c r="B45" s="46" t="s">
        <v>80</v>
      </c>
      <c r="C45" s="46" t="s">
        <v>140</v>
      </c>
      <c r="D45" s="46" t="s">
        <v>46</v>
      </c>
      <c r="E45" s="46" t="s">
        <v>8</v>
      </c>
      <c r="F45" s="46" t="s">
        <v>9</v>
      </c>
      <c r="G45" s="46" t="s">
        <v>38</v>
      </c>
      <c r="H45" s="46" t="s">
        <v>48</v>
      </c>
      <c r="I45" s="46" t="s">
        <v>10</v>
      </c>
      <c r="J45" s="46" t="s">
        <v>40</v>
      </c>
      <c r="K45" s="46" t="s">
        <v>11</v>
      </c>
      <c r="L45" s="13">
        <v>23592</v>
      </c>
      <c r="M45" s="13">
        <v>96</v>
      </c>
      <c r="N45" s="13" t="s">
        <v>141</v>
      </c>
      <c r="O45" s="13" t="s">
        <v>7</v>
      </c>
      <c r="P45" s="13">
        <v>3</v>
      </c>
      <c r="Q45" s="59">
        <v>34.99</v>
      </c>
      <c r="R45" s="59">
        <v>104.97</v>
      </c>
      <c r="S45" s="13" t="s">
        <v>97</v>
      </c>
      <c r="T45" s="13" t="s">
        <v>51</v>
      </c>
    </row>
    <row r="46" spans="1:20" ht="33">
      <c r="A46" s="45" t="s">
        <v>108</v>
      </c>
      <c r="B46" s="46" t="s">
        <v>80</v>
      </c>
      <c r="C46" s="46" t="s">
        <v>140</v>
      </c>
      <c r="D46" s="46" t="s">
        <v>46</v>
      </c>
      <c r="E46" s="46" t="s">
        <v>8</v>
      </c>
      <c r="F46" s="46" t="s">
        <v>9</v>
      </c>
      <c r="G46" s="46" t="s">
        <v>38</v>
      </c>
      <c r="H46" s="46" t="s">
        <v>48</v>
      </c>
      <c r="I46" s="46" t="s">
        <v>10</v>
      </c>
      <c r="J46" s="46" t="s">
        <v>40</v>
      </c>
      <c r="K46" s="46" t="s">
        <v>11</v>
      </c>
      <c r="L46" s="13">
        <v>23593</v>
      </c>
      <c r="M46" s="13">
        <v>97</v>
      </c>
      <c r="N46" s="13" t="s">
        <v>142</v>
      </c>
      <c r="O46" s="13" t="s">
        <v>7</v>
      </c>
      <c r="P46" s="13">
        <v>3</v>
      </c>
      <c r="Q46" s="59">
        <v>34.99</v>
      </c>
      <c r="R46" s="59">
        <v>104.97</v>
      </c>
      <c r="S46" s="13" t="s">
        <v>102</v>
      </c>
      <c r="T46" s="13" t="s">
        <v>51</v>
      </c>
    </row>
    <row r="47" spans="1:20" ht="33">
      <c r="A47" s="45" t="s">
        <v>108</v>
      </c>
      <c r="B47" s="46" t="s">
        <v>80</v>
      </c>
      <c r="C47" s="46" t="s">
        <v>140</v>
      </c>
      <c r="D47" s="46" t="s">
        <v>46</v>
      </c>
      <c r="E47" s="46" t="s">
        <v>8</v>
      </c>
      <c r="F47" s="46" t="s">
        <v>9</v>
      </c>
      <c r="G47" s="46" t="s">
        <v>38</v>
      </c>
      <c r="H47" s="46" t="s">
        <v>48</v>
      </c>
      <c r="I47" s="46" t="s">
        <v>10</v>
      </c>
      <c r="J47" s="46" t="s">
        <v>40</v>
      </c>
      <c r="K47" s="46" t="s">
        <v>11</v>
      </c>
      <c r="L47" s="13">
        <v>23594</v>
      </c>
      <c r="M47" s="13">
        <v>98</v>
      </c>
      <c r="N47" s="13" t="s">
        <v>143</v>
      </c>
      <c r="O47" s="13" t="s">
        <v>7</v>
      </c>
      <c r="P47" s="13">
        <v>3</v>
      </c>
      <c r="Q47" s="59">
        <v>34.99</v>
      </c>
      <c r="R47" s="59">
        <v>104.97</v>
      </c>
      <c r="S47" s="13" t="s">
        <v>102</v>
      </c>
      <c r="T47" s="13" t="s">
        <v>51</v>
      </c>
    </row>
    <row r="48" spans="1:20" ht="33">
      <c r="A48" s="45" t="s">
        <v>108</v>
      </c>
      <c r="B48" s="46" t="s">
        <v>80</v>
      </c>
      <c r="C48" s="46" t="s">
        <v>140</v>
      </c>
      <c r="D48" s="46" t="s">
        <v>46</v>
      </c>
      <c r="E48" s="46" t="s">
        <v>8</v>
      </c>
      <c r="F48" s="46" t="s">
        <v>9</v>
      </c>
      <c r="G48" s="46" t="s">
        <v>38</v>
      </c>
      <c r="H48" s="46" t="s">
        <v>48</v>
      </c>
      <c r="I48" s="46" t="s">
        <v>10</v>
      </c>
      <c r="J48" s="46" t="s">
        <v>40</v>
      </c>
      <c r="K48" s="46" t="s">
        <v>11</v>
      </c>
      <c r="L48" s="13">
        <v>23595</v>
      </c>
      <c r="M48" s="13">
        <v>99</v>
      </c>
      <c r="N48" s="13" t="s">
        <v>144</v>
      </c>
      <c r="O48" s="13" t="s">
        <v>7</v>
      </c>
      <c r="P48" s="13">
        <v>3</v>
      </c>
      <c r="Q48" s="59">
        <v>34.99</v>
      </c>
      <c r="R48" s="59">
        <v>104.97</v>
      </c>
      <c r="S48" s="13" t="s">
        <v>102</v>
      </c>
      <c r="T48" s="13" t="s">
        <v>51</v>
      </c>
    </row>
    <row r="49" spans="1:20" ht="33">
      <c r="A49" s="45" t="s">
        <v>108</v>
      </c>
      <c r="B49" s="46" t="s">
        <v>80</v>
      </c>
      <c r="C49" s="46" t="s">
        <v>140</v>
      </c>
      <c r="D49" s="46" t="s">
        <v>46</v>
      </c>
      <c r="E49" s="46" t="s">
        <v>8</v>
      </c>
      <c r="F49" s="46" t="s">
        <v>9</v>
      </c>
      <c r="G49" s="46" t="s">
        <v>38</v>
      </c>
      <c r="H49" s="46" t="s">
        <v>48</v>
      </c>
      <c r="I49" s="46" t="s">
        <v>10</v>
      </c>
      <c r="J49" s="46" t="s">
        <v>40</v>
      </c>
      <c r="K49" s="46" t="s">
        <v>11</v>
      </c>
      <c r="L49" s="13">
        <v>23596</v>
      </c>
      <c r="M49" s="13">
        <v>100</v>
      </c>
      <c r="N49" s="13" t="s">
        <v>145</v>
      </c>
      <c r="O49" s="13" t="s">
        <v>7</v>
      </c>
      <c r="P49" s="13">
        <v>3</v>
      </c>
      <c r="Q49" s="59">
        <v>34.99</v>
      </c>
      <c r="R49" s="59">
        <v>104.97</v>
      </c>
      <c r="S49" s="13" t="s">
        <v>102</v>
      </c>
      <c r="T49" s="13" t="s">
        <v>51</v>
      </c>
    </row>
    <row r="50" spans="1:20" ht="33">
      <c r="A50" s="45" t="s">
        <v>108</v>
      </c>
      <c r="B50" s="46" t="s">
        <v>80</v>
      </c>
      <c r="C50" s="46" t="s">
        <v>140</v>
      </c>
      <c r="D50" s="46" t="s">
        <v>46</v>
      </c>
      <c r="E50" s="46" t="s">
        <v>8</v>
      </c>
      <c r="F50" s="46" t="s">
        <v>9</v>
      </c>
      <c r="G50" s="46" t="s">
        <v>38</v>
      </c>
      <c r="H50" s="46" t="s">
        <v>48</v>
      </c>
      <c r="I50" s="46" t="s">
        <v>10</v>
      </c>
      <c r="J50" s="46" t="s">
        <v>40</v>
      </c>
      <c r="K50" s="46" t="s">
        <v>11</v>
      </c>
      <c r="L50" s="13">
        <v>23597</v>
      </c>
      <c r="M50" s="13">
        <v>101</v>
      </c>
      <c r="N50" s="13" t="s">
        <v>146</v>
      </c>
      <c r="O50" s="13" t="s">
        <v>7</v>
      </c>
      <c r="P50" s="13">
        <v>3</v>
      </c>
      <c r="Q50" s="59">
        <v>50</v>
      </c>
      <c r="R50" s="59">
        <v>150</v>
      </c>
      <c r="S50" s="13" t="s">
        <v>102</v>
      </c>
      <c r="T50" s="13" t="s">
        <v>51</v>
      </c>
    </row>
    <row r="51" spans="1:20" ht="33">
      <c r="A51" s="45" t="s">
        <v>108</v>
      </c>
      <c r="B51" s="46" t="s">
        <v>80</v>
      </c>
      <c r="C51" s="46" t="s">
        <v>140</v>
      </c>
      <c r="D51" s="46" t="s">
        <v>46</v>
      </c>
      <c r="E51" s="46" t="s">
        <v>8</v>
      </c>
      <c r="F51" s="46" t="s">
        <v>9</v>
      </c>
      <c r="G51" s="46" t="s">
        <v>38</v>
      </c>
      <c r="H51" s="46" t="s">
        <v>48</v>
      </c>
      <c r="I51" s="46" t="s">
        <v>10</v>
      </c>
      <c r="J51" s="46" t="s">
        <v>40</v>
      </c>
      <c r="K51" s="46" t="s">
        <v>11</v>
      </c>
      <c r="L51" s="13">
        <v>23598</v>
      </c>
      <c r="M51" s="13">
        <v>102</v>
      </c>
      <c r="N51" s="13" t="s">
        <v>147</v>
      </c>
      <c r="O51" s="13" t="s">
        <v>7</v>
      </c>
      <c r="P51" s="13">
        <v>3</v>
      </c>
      <c r="Q51" s="59">
        <v>50</v>
      </c>
      <c r="R51" s="59">
        <v>150</v>
      </c>
      <c r="S51" s="13" t="s">
        <v>102</v>
      </c>
      <c r="T51" s="13" t="s">
        <v>51</v>
      </c>
    </row>
    <row r="52" spans="1:20" ht="33">
      <c r="A52" s="45" t="s">
        <v>108</v>
      </c>
      <c r="B52" s="46" t="s">
        <v>80</v>
      </c>
      <c r="C52" s="46" t="s">
        <v>140</v>
      </c>
      <c r="D52" s="46" t="s">
        <v>46</v>
      </c>
      <c r="E52" s="46" t="s">
        <v>8</v>
      </c>
      <c r="F52" s="46" t="s">
        <v>9</v>
      </c>
      <c r="G52" s="46" t="s">
        <v>38</v>
      </c>
      <c r="H52" s="46" t="s">
        <v>48</v>
      </c>
      <c r="I52" s="46" t="s">
        <v>10</v>
      </c>
      <c r="J52" s="46" t="s">
        <v>40</v>
      </c>
      <c r="K52" s="46" t="s">
        <v>11</v>
      </c>
      <c r="L52" s="13">
        <v>23604</v>
      </c>
      <c r="M52" s="13">
        <v>103</v>
      </c>
      <c r="N52" s="13" t="s">
        <v>148</v>
      </c>
      <c r="O52" s="13" t="s">
        <v>7</v>
      </c>
      <c r="P52" s="13">
        <v>3</v>
      </c>
      <c r="Q52" s="59">
        <v>50</v>
      </c>
      <c r="R52" s="59">
        <v>150</v>
      </c>
      <c r="S52" s="13" t="s">
        <v>102</v>
      </c>
      <c r="T52" s="13" t="s">
        <v>51</v>
      </c>
    </row>
    <row r="53" spans="1:20" ht="33">
      <c r="A53" s="45" t="s">
        <v>108</v>
      </c>
      <c r="B53" s="46" t="s">
        <v>80</v>
      </c>
      <c r="C53" s="46" t="s">
        <v>140</v>
      </c>
      <c r="D53" s="46" t="s">
        <v>46</v>
      </c>
      <c r="E53" s="46" t="s">
        <v>8</v>
      </c>
      <c r="F53" s="46" t="s">
        <v>9</v>
      </c>
      <c r="G53" s="46" t="s">
        <v>38</v>
      </c>
      <c r="H53" s="46" t="s">
        <v>48</v>
      </c>
      <c r="I53" s="46" t="s">
        <v>10</v>
      </c>
      <c r="J53" s="46" t="s">
        <v>40</v>
      </c>
      <c r="K53" s="46" t="s">
        <v>11</v>
      </c>
      <c r="L53" s="13">
        <v>23605</v>
      </c>
      <c r="M53" s="13">
        <v>105</v>
      </c>
      <c r="N53" s="13" t="s">
        <v>149</v>
      </c>
      <c r="O53" s="13" t="s">
        <v>7</v>
      </c>
      <c r="P53" s="13">
        <v>3</v>
      </c>
      <c r="Q53" s="59">
        <v>50</v>
      </c>
      <c r="R53" s="59">
        <v>150</v>
      </c>
      <c r="S53" s="13" t="s">
        <v>102</v>
      </c>
      <c r="T53" s="13" t="s">
        <v>51</v>
      </c>
    </row>
    <row r="54" spans="1:20" ht="16.5">
      <c r="A54" s="45" t="s">
        <v>108</v>
      </c>
      <c r="B54" s="46" t="s">
        <v>80</v>
      </c>
      <c r="C54" s="46" t="s">
        <v>140</v>
      </c>
      <c r="D54" s="46" t="s">
        <v>46</v>
      </c>
      <c r="E54" s="46" t="s">
        <v>8</v>
      </c>
      <c r="F54" s="46" t="s">
        <v>9</v>
      </c>
      <c r="G54" s="46" t="s">
        <v>38</v>
      </c>
      <c r="H54" s="46" t="s">
        <v>48</v>
      </c>
      <c r="I54" s="46" t="s">
        <v>10</v>
      </c>
      <c r="J54" s="46" t="s">
        <v>40</v>
      </c>
      <c r="K54" s="46" t="s">
        <v>11</v>
      </c>
      <c r="L54" s="13">
        <v>23607</v>
      </c>
      <c r="M54" s="13">
        <v>106</v>
      </c>
      <c r="N54" s="13" t="s">
        <v>150</v>
      </c>
      <c r="O54" s="13" t="s">
        <v>7</v>
      </c>
      <c r="P54" s="13">
        <v>3</v>
      </c>
      <c r="Q54" s="59">
        <v>50</v>
      </c>
      <c r="R54" s="59">
        <v>150</v>
      </c>
      <c r="S54" s="13" t="s">
        <v>102</v>
      </c>
      <c r="T54" s="13" t="s">
        <v>51</v>
      </c>
    </row>
    <row r="55" spans="1:20" ht="16.5">
      <c r="A55" s="33" t="s">
        <v>108</v>
      </c>
      <c r="B55" s="30" t="s">
        <v>52</v>
      </c>
      <c r="C55" s="30" t="s">
        <v>151</v>
      </c>
      <c r="D55" s="30" t="s">
        <v>46</v>
      </c>
      <c r="E55" s="30" t="s">
        <v>8</v>
      </c>
      <c r="F55" s="30" t="s">
        <v>9</v>
      </c>
      <c r="G55" s="30" t="s">
        <v>38</v>
      </c>
      <c r="H55" s="30" t="s">
        <v>48</v>
      </c>
      <c r="I55" s="30" t="s">
        <v>10</v>
      </c>
      <c r="J55" s="30" t="s">
        <v>40</v>
      </c>
      <c r="K55" s="30" t="s">
        <v>11</v>
      </c>
      <c r="L55" s="23">
        <v>14733</v>
      </c>
      <c r="M55" s="23">
        <v>124</v>
      </c>
      <c r="N55" s="23" t="s">
        <v>152</v>
      </c>
      <c r="O55" s="23" t="s">
        <v>7</v>
      </c>
      <c r="P55" s="23">
        <v>1</v>
      </c>
      <c r="Q55" s="63">
        <v>0.45</v>
      </c>
      <c r="R55" s="63"/>
      <c r="S55" s="23" t="s">
        <v>102</v>
      </c>
      <c r="T55" s="23" t="s">
        <v>168</v>
      </c>
    </row>
    <row r="56" spans="1:20" ht="33">
      <c r="A56" s="45" t="s">
        <v>108</v>
      </c>
      <c r="B56" s="46" t="s">
        <v>126</v>
      </c>
      <c r="C56" s="46" t="s">
        <v>127</v>
      </c>
      <c r="D56" s="46" t="s">
        <v>46</v>
      </c>
      <c r="E56" s="46" t="s">
        <v>8</v>
      </c>
      <c r="F56" s="46" t="s">
        <v>9</v>
      </c>
      <c r="G56" s="46" t="s">
        <v>38</v>
      </c>
      <c r="H56" s="46" t="s">
        <v>48</v>
      </c>
      <c r="I56" s="46" t="s">
        <v>10</v>
      </c>
      <c r="J56" s="46" t="s">
        <v>40</v>
      </c>
      <c r="K56" s="46" t="s">
        <v>11</v>
      </c>
      <c r="L56" s="13">
        <v>23419</v>
      </c>
      <c r="M56" s="13">
        <v>47</v>
      </c>
      <c r="N56" s="13" t="s">
        <v>128</v>
      </c>
      <c r="O56" s="13" t="s">
        <v>99</v>
      </c>
      <c r="P56" s="13">
        <v>35</v>
      </c>
      <c r="Q56" s="59">
        <v>59.39</v>
      </c>
      <c r="R56" s="59">
        <v>2078.65</v>
      </c>
      <c r="S56" s="13" t="s">
        <v>102</v>
      </c>
      <c r="T56" s="53" t="s">
        <v>51</v>
      </c>
    </row>
    <row r="57" spans="1:20" ht="33">
      <c r="A57" s="45" t="s">
        <v>108</v>
      </c>
      <c r="B57" s="46" t="s">
        <v>154</v>
      </c>
      <c r="C57" s="46" t="s">
        <v>155</v>
      </c>
      <c r="D57" s="46" t="s">
        <v>46</v>
      </c>
      <c r="E57" s="46" t="s">
        <v>8</v>
      </c>
      <c r="F57" s="46" t="s">
        <v>9</v>
      </c>
      <c r="G57" s="46" t="s">
        <v>38</v>
      </c>
      <c r="H57" s="46" t="s">
        <v>48</v>
      </c>
      <c r="I57" s="46" t="s">
        <v>10</v>
      </c>
      <c r="J57" s="46" t="s">
        <v>40</v>
      </c>
      <c r="K57" s="46" t="s">
        <v>11</v>
      </c>
      <c r="L57" s="13">
        <v>29247</v>
      </c>
      <c r="M57" s="13">
        <v>1</v>
      </c>
      <c r="N57" s="13" t="s">
        <v>156</v>
      </c>
      <c r="O57" s="13" t="s">
        <v>157</v>
      </c>
      <c r="P57" s="13">
        <v>4</v>
      </c>
      <c r="Q57" s="59">
        <v>142</v>
      </c>
      <c r="R57" s="59">
        <v>568</v>
      </c>
      <c r="S57" s="13" t="s">
        <v>102</v>
      </c>
      <c r="T57" s="53" t="s">
        <v>51</v>
      </c>
    </row>
    <row r="58" spans="1:20" ht="16.5">
      <c r="A58" s="45" t="s">
        <v>108</v>
      </c>
      <c r="B58" s="46" t="s">
        <v>154</v>
      </c>
      <c r="C58" s="46" t="s">
        <v>155</v>
      </c>
      <c r="D58" s="46" t="s">
        <v>46</v>
      </c>
      <c r="E58" s="46" t="s">
        <v>8</v>
      </c>
      <c r="F58" s="46" t="s">
        <v>9</v>
      </c>
      <c r="G58" s="46" t="s">
        <v>38</v>
      </c>
      <c r="H58" s="46" t="s">
        <v>48</v>
      </c>
      <c r="I58" s="46" t="s">
        <v>10</v>
      </c>
      <c r="J58" s="46" t="s">
        <v>40</v>
      </c>
      <c r="K58" s="46" t="s">
        <v>11</v>
      </c>
      <c r="L58" s="13">
        <v>28863</v>
      </c>
      <c r="M58" s="13">
        <v>24</v>
      </c>
      <c r="N58" s="13" t="s">
        <v>158</v>
      </c>
      <c r="O58" s="13" t="s">
        <v>96</v>
      </c>
      <c r="P58" s="13">
        <v>6</v>
      </c>
      <c r="Q58" s="59">
        <v>15</v>
      </c>
      <c r="R58" s="59">
        <v>90</v>
      </c>
      <c r="S58" s="13" t="s">
        <v>135</v>
      </c>
      <c r="T58" s="53" t="s">
        <v>51</v>
      </c>
    </row>
    <row r="59" spans="1:20" ht="16.5">
      <c r="A59" s="46" t="s">
        <v>159</v>
      </c>
      <c r="B59" s="46" t="s">
        <v>93</v>
      </c>
      <c r="C59" s="26" t="s">
        <v>160</v>
      </c>
      <c r="D59" s="46" t="s">
        <v>46</v>
      </c>
      <c r="E59" s="46" t="s">
        <v>8</v>
      </c>
      <c r="F59" s="46" t="s">
        <v>9</v>
      </c>
      <c r="G59" s="46" t="s">
        <v>38</v>
      </c>
      <c r="H59" s="46" t="s">
        <v>48</v>
      </c>
      <c r="I59" s="46" t="s">
        <v>10</v>
      </c>
      <c r="J59" s="46" t="s">
        <v>58</v>
      </c>
      <c r="K59" s="46" t="s">
        <v>11</v>
      </c>
      <c r="L59" s="29"/>
      <c r="M59" s="21">
        <v>1</v>
      </c>
      <c r="N59" s="21" t="s">
        <v>161</v>
      </c>
      <c r="O59" s="21" t="s">
        <v>162</v>
      </c>
      <c r="P59" s="21">
        <v>80</v>
      </c>
      <c r="Q59" s="24">
        <v>183.21</v>
      </c>
      <c r="R59" s="24">
        <v>14656.8</v>
      </c>
      <c r="S59" s="26" t="s">
        <v>260</v>
      </c>
      <c r="T59" s="29" t="s">
        <v>51</v>
      </c>
    </row>
    <row r="60" spans="1:20" ht="16.5">
      <c r="A60" s="45" t="s">
        <v>166</v>
      </c>
      <c r="B60" s="46" t="s">
        <v>167</v>
      </c>
      <c r="C60" s="26" t="s">
        <v>165</v>
      </c>
      <c r="D60" s="46" t="s">
        <v>46</v>
      </c>
      <c r="E60" s="46" t="s">
        <v>8</v>
      </c>
      <c r="F60" s="46" t="s">
        <v>9</v>
      </c>
      <c r="G60" s="46" t="s">
        <v>38</v>
      </c>
      <c r="H60" s="46" t="s">
        <v>48</v>
      </c>
      <c r="I60" s="46" t="s">
        <v>10</v>
      </c>
      <c r="J60" s="46" t="s">
        <v>40</v>
      </c>
      <c r="K60" s="46" t="s">
        <v>11</v>
      </c>
      <c r="L60" s="13">
        <v>652</v>
      </c>
      <c r="M60" s="13">
        <v>594</v>
      </c>
      <c r="N60" s="13" t="s">
        <v>163</v>
      </c>
      <c r="O60" s="13" t="s">
        <v>164</v>
      </c>
      <c r="P60" s="13">
        <v>212</v>
      </c>
      <c r="Q60" s="59">
        <v>3.78</v>
      </c>
      <c r="R60" s="59">
        <f>Q60*P60</f>
        <v>801.36</v>
      </c>
      <c r="S60" s="13" t="s">
        <v>102</v>
      </c>
      <c r="T60" s="13" t="s">
        <v>51</v>
      </c>
    </row>
    <row r="61" spans="1:20" ht="49.5">
      <c r="A61" s="45" t="s">
        <v>108</v>
      </c>
      <c r="B61" s="46" t="s">
        <v>93</v>
      </c>
      <c r="C61" s="46" t="s">
        <v>94</v>
      </c>
      <c r="D61" s="46" t="s">
        <v>46</v>
      </c>
      <c r="E61" s="46" t="s">
        <v>8</v>
      </c>
      <c r="F61" s="46" t="s">
        <v>9</v>
      </c>
      <c r="G61" s="46" t="s">
        <v>38</v>
      </c>
      <c r="H61" s="46" t="s">
        <v>48</v>
      </c>
      <c r="I61" s="46" t="s">
        <v>10</v>
      </c>
      <c r="J61" s="46" t="s">
        <v>40</v>
      </c>
      <c r="K61" s="46" t="s">
        <v>11</v>
      </c>
      <c r="L61" s="13">
        <v>23646</v>
      </c>
      <c r="M61" s="13">
        <v>2</v>
      </c>
      <c r="N61" s="13" t="s">
        <v>95</v>
      </c>
      <c r="O61" s="13" t="s">
        <v>96</v>
      </c>
      <c r="P61" s="13">
        <v>24</v>
      </c>
      <c r="Q61" s="59">
        <v>6.88</v>
      </c>
      <c r="R61" s="59">
        <v>165.12</v>
      </c>
      <c r="S61" s="13" t="s">
        <v>100</v>
      </c>
      <c r="T61" s="53" t="s">
        <v>51</v>
      </c>
    </row>
    <row r="62" spans="1:20" ht="49.5">
      <c r="A62" s="45" t="s">
        <v>108</v>
      </c>
      <c r="B62" s="46" t="s">
        <v>93</v>
      </c>
      <c r="C62" s="46" t="s">
        <v>94</v>
      </c>
      <c r="D62" s="46" t="s">
        <v>46</v>
      </c>
      <c r="E62" s="46" t="s">
        <v>8</v>
      </c>
      <c r="F62" s="46" t="s">
        <v>9</v>
      </c>
      <c r="G62" s="46" t="s">
        <v>38</v>
      </c>
      <c r="H62" s="46" t="s">
        <v>48</v>
      </c>
      <c r="I62" s="46" t="s">
        <v>10</v>
      </c>
      <c r="J62" s="46" t="s">
        <v>40</v>
      </c>
      <c r="K62" s="46" t="s">
        <v>11</v>
      </c>
      <c r="L62" s="13">
        <v>56580</v>
      </c>
      <c r="M62" s="13">
        <v>52</v>
      </c>
      <c r="N62" s="13" t="s">
        <v>98</v>
      </c>
      <c r="O62" s="13" t="s">
        <v>99</v>
      </c>
      <c r="P62" s="13">
        <v>5</v>
      </c>
      <c r="Q62" s="59">
        <v>28.5</v>
      </c>
      <c r="R62" s="59">
        <v>142.5</v>
      </c>
      <c r="S62" s="13" t="s">
        <v>102</v>
      </c>
      <c r="T62" s="53" t="s">
        <v>51</v>
      </c>
    </row>
    <row r="63" spans="1:20" ht="16.5">
      <c r="A63" s="45" t="s">
        <v>108</v>
      </c>
      <c r="B63" s="46" t="s">
        <v>93</v>
      </c>
      <c r="C63" s="46" t="s">
        <v>94</v>
      </c>
      <c r="D63" s="46" t="s">
        <v>46</v>
      </c>
      <c r="E63" s="46" t="s">
        <v>8</v>
      </c>
      <c r="F63" s="46" t="s">
        <v>9</v>
      </c>
      <c r="G63" s="46" t="s">
        <v>38</v>
      </c>
      <c r="H63" s="46" t="s">
        <v>48</v>
      </c>
      <c r="I63" s="46" t="s">
        <v>10</v>
      </c>
      <c r="J63" s="46" t="s">
        <v>40</v>
      </c>
      <c r="K63" s="46" t="s">
        <v>11</v>
      </c>
      <c r="L63" s="13">
        <v>45131</v>
      </c>
      <c r="M63" s="13">
        <v>84</v>
      </c>
      <c r="N63" s="13" t="s">
        <v>101</v>
      </c>
      <c r="O63" s="13" t="s">
        <v>7</v>
      </c>
      <c r="P63" s="13">
        <v>38</v>
      </c>
      <c r="Q63" s="59">
        <v>7</v>
      </c>
      <c r="R63" s="59">
        <v>266</v>
      </c>
      <c r="S63" s="13" t="s">
        <v>102</v>
      </c>
      <c r="T63" s="53" t="s">
        <v>51</v>
      </c>
    </row>
    <row r="64" spans="1:20" ht="16.5">
      <c r="A64" s="45" t="s">
        <v>108</v>
      </c>
      <c r="B64" s="46" t="s">
        <v>93</v>
      </c>
      <c r="C64" s="46" t="s">
        <v>94</v>
      </c>
      <c r="D64" s="46" t="s">
        <v>46</v>
      </c>
      <c r="E64" s="46" t="s">
        <v>8</v>
      </c>
      <c r="F64" s="46" t="s">
        <v>9</v>
      </c>
      <c r="G64" s="46" t="s">
        <v>38</v>
      </c>
      <c r="H64" s="46" t="s">
        <v>48</v>
      </c>
      <c r="I64" s="46" t="s">
        <v>10</v>
      </c>
      <c r="J64" s="46" t="s">
        <v>40</v>
      </c>
      <c r="K64" s="46" t="s">
        <v>11</v>
      </c>
      <c r="L64" s="13">
        <v>21489</v>
      </c>
      <c r="M64" s="13">
        <v>90</v>
      </c>
      <c r="N64" s="13" t="s">
        <v>103</v>
      </c>
      <c r="O64" s="13" t="s">
        <v>7</v>
      </c>
      <c r="P64" s="13">
        <v>1</v>
      </c>
      <c r="Q64" s="59">
        <v>5.6</v>
      </c>
      <c r="R64" s="59">
        <v>5.6</v>
      </c>
      <c r="S64" s="13" t="s">
        <v>102</v>
      </c>
      <c r="T64" s="53" t="s">
        <v>51</v>
      </c>
    </row>
    <row r="65" spans="1:20" ht="16.5">
      <c r="A65" s="45" t="s">
        <v>108</v>
      </c>
      <c r="B65" s="46" t="s">
        <v>93</v>
      </c>
      <c r="C65" s="46" t="s">
        <v>94</v>
      </c>
      <c r="D65" s="46" t="s">
        <v>46</v>
      </c>
      <c r="E65" s="46" t="s">
        <v>8</v>
      </c>
      <c r="F65" s="46" t="s">
        <v>9</v>
      </c>
      <c r="G65" s="46" t="s">
        <v>38</v>
      </c>
      <c r="H65" s="46" t="s">
        <v>48</v>
      </c>
      <c r="I65" s="46" t="s">
        <v>10</v>
      </c>
      <c r="J65" s="46" t="s">
        <v>40</v>
      </c>
      <c r="K65" s="46" t="s">
        <v>11</v>
      </c>
      <c r="L65" s="13">
        <v>6673</v>
      </c>
      <c r="M65" s="13">
        <v>91</v>
      </c>
      <c r="N65" s="13" t="s">
        <v>104</v>
      </c>
      <c r="O65" s="13" t="s">
        <v>7</v>
      </c>
      <c r="P65" s="13">
        <v>1</v>
      </c>
      <c r="Q65" s="59">
        <v>14.75</v>
      </c>
      <c r="R65" s="59">
        <v>14.75</v>
      </c>
      <c r="S65" s="13" t="s">
        <v>102</v>
      </c>
      <c r="T65" s="53" t="s">
        <v>51</v>
      </c>
    </row>
    <row r="66" spans="1:20" ht="66">
      <c r="A66" s="45" t="s">
        <v>108</v>
      </c>
      <c r="B66" s="46" t="s">
        <v>93</v>
      </c>
      <c r="C66" s="46" t="s">
        <v>94</v>
      </c>
      <c r="D66" s="46" t="s">
        <v>46</v>
      </c>
      <c r="E66" s="46" t="s">
        <v>8</v>
      </c>
      <c r="F66" s="46" t="s">
        <v>9</v>
      </c>
      <c r="G66" s="46" t="s">
        <v>38</v>
      </c>
      <c r="H66" s="46" t="s">
        <v>48</v>
      </c>
      <c r="I66" s="46" t="s">
        <v>10</v>
      </c>
      <c r="J66" s="46" t="s">
        <v>40</v>
      </c>
      <c r="K66" s="46" t="s">
        <v>11</v>
      </c>
      <c r="L66" s="13">
        <v>62193</v>
      </c>
      <c r="M66" s="13">
        <v>120</v>
      </c>
      <c r="N66" s="13" t="s">
        <v>105</v>
      </c>
      <c r="O66" s="13" t="s">
        <v>7</v>
      </c>
      <c r="P66" s="13">
        <v>2</v>
      </c>
      <c r="Q66" s="59">
        <v>14.9</v>
      </c>
      <c r="R66" s="59">
        <v>29.8</v>
      </c>
      <c r="S66" s="13" t="s">
        <v>107</v>
      </c>
      <c r="T66" s="53" t="s">
        <v>51</v>
      </c>
    </row>
    <row r="67" spans="1:20" ht="33">
      <c r="A67" s="45" t="s">
        <v>108</v>
      </c>
      <c r="B67" s="46" t="s">
        <v>93</v>
      </c>
      <c r="C67" s="46" t="s">
        <v>94</v>
      </c>
      <c r="D67" s="46" t="s">
        <v>46</v>
      </c>
      <c r="E67" s="46" t="s">
        <v>8</v>
      </c>
      <c r="F67" s="46" t="s">
        <v>9</v>
      </c>
      <c r="G67" s="46" t="s">
        <v>38</v>
      </c>
      <c r="H67" s="46" t="s">
        <v>48</v>
      </c>
      <c r="I67" s="46" t="s">
        <v>10</v>
      </c>
      <c r="J67" s="46" t="s">
        <v>40</v>
      </c>
      <c r="K67" s="46" t="s">
        <v>11</v>
      </c>
      <c r="L67" s="13">
        <v>26875</v>
      </c>
      <c r="M67" s="13">
        <v>125</v>
      </c>
      <c r="N67" s="13" t="s">
        <v>106</v>
      </c>
      <c r="O67" s="13" t="s">
        <v>7</v>
      </c>
      <c r="P67" s="13">
        <v>1</v>
      </c>
      <c r="Q67" s="59">
        <v>47.5</v>
      </c>
      <c r="R67" s="59">
        <v>47.5</v>
      </c>
      <c r="S67" s="13" t="s">
        <v>102</v>
      </c>
      <c r="T67" s="53" t="s">
        <v>51</v>
      </c>
    </row>
    <row r="68" spans="1:251" s="65" customFormat="1" ht="16.5">
      <c r="A68" s="34" t="s">
        <v>169</v>
      </c>
      <c r="B68" s="34" t="s">
        <v>170</v>
      </c>
      <c r="C68" s="35" t="s">
        <v>171</v>
      </c>
      <c r="D68" s="25" t="s">
        <v>46</v>
      </c>
      <c r="E68" s="25" t="s">
        <v>8</v>
      </c>
      <c r="F68" s="25" t="s">
        <v>9</v>
      </c>
      <c r="G68" s="34" t="s">
        <v>38</v>
      </c>
      <c r="H68" s="36" t="s">
        <v>48</v>
      </c>
      <c r="I68" s="34" t="s">
        <v>10</v>
      </c>
      <c r="J68" s="25">
        <v>3232</v>
      </c>
      <c r="K68" s="34" t="s">
        <v>11</v>
      </c>
      <c r="L68" s="26"/>
      <c r="M68" s="26">
        <v>1</v>
      </c>
      <c r="N68" s="35" t="s">
        <v>172</v>
      </c>
      <c r="O68" s="35" t="s">
        <v>173</v>
      </c>
      <c r="P68" s="26">
        <v>1</v>
      </c>
      <c r="Q68" s="64">
        <v>140</v>
      </c>
      <c r="R68" s="43">
        <v>140</v>
      </c>
      <c r="S68" s="36" t="s">
        <v>102</v>
      </c>
      <c r="T68" s="34" t="s">
        <v>51</v>
      </c>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26"/>
      <c r="FA68" s="26"/>
      <c r="FB68" s="26"/>
      <c r="FC68" s="26"/>
      <c r="FD68" s="26"/>
      <c r="FE68" s="26"/>
      <c r="FF68" s="26"/>
      <c r="FG68" s="26"/>
      <c r="FH68" s="26"/>
      <c r="FI68" s="26"/>
      <c r="FJ68" s="26"/>
      <c r="FK68" s="26"/>
      <c r="FL68" s="26"/>
      <c r="FM68" s="26"/>
      <c r="FN68" s="26"/>
      <c r="FO68" s="26"/>
      <c r="FP68" s="26"/>
      <c r="FQ68" s="26"/>
      <c r="FR68" s="26"/>
      <c r="FS68" s="26"/>
      <c r="FT68" s="26"/>
      <c r="FU68" s="26"/>
      <c r="FV68" s="26"/>
      <c r="FW68" s="26"/>
      <c r="FX68" s="26"/>
      <c r="FY68" s="26"/>
      <c r="FZ68" s="26"/>
      <c r="GA68" s="26"/>
      <c r="GB68" s="26"/>
      <c r="GC68" s="26"/>
      <c r="GD68" s="26"/>
      <c r="GE68" s="26"/>
      <c r="GF68" s="26"/>
      <c r="GG68" s="26"/>
      <c r="GH68" s="26"/>
      <c r="GI68" s="26"/>
      <c r="GJ68" s="26"/>
      <c r="GK68" s="26"/>
      <c r="GL68" s="26"/>
      <c r="GM68" s="26"/>
      <c r="GN68" s="26"/>
      <c r="GO68" s="26"/>
      <c r="GP68" s="26"/>
      <c r="GQ68" s="26"/>
      <c r="GR68" s="26"/>
      <c r="GS68" s="26"/>
      <c r="GT68" s="26"/>
      <c r="GU68" s="26"/>
      <c r="GV68" s="26"/>
      <c r="GW68" s="26"/>
      <c r="GX68" s="26"/>
      <c r="GY68" s="26"/>
      <c r="GZ68" s="26"/>
      <c r="HA68" s="26"/>
      <c r="HB68" s="26"/>
      <c r="HC68" s="26"/>
      <c r="HD68" s="26"/>
      <c r="HE68" s="26"/>
      <c r="HF68" s="26"/>
      <c r="HG68" s="26"/>
      <c r="HH68" s="26"/>
      <c r="HI68" s="26"/>
      <c r="HJ68" s="26"/>
      <c r="HK68" s="26"/>
      <c r="HL68" s="26"/>
      <c r="HM68" s="26"/>
      <c r="HN68" s="26"/>
      <c r="HO68" s="26"/>
      <c r="HP68" s="26"/>
      <c r="HQ68" s="26"/>
      <c r="HR68" s="26"/>
      <c r="HS68" s="26"/>
      <c r="HT68" s="26"/>
      <c r="HU68" s="26"/>
      <c r="HV68" s="26"/>
      <c r="HW68" s="26"/>
      <c r="HX68" s="26"/>
      <c r="HY68" s="26"/>
      <c r="HZ68" s="26"/>
      <c r="IA68" s="26"/>
      <c r="IB68" s="26"/>
      <c r="IC68" s="26"/>
      <c r="ID68" s="26"/>
      <c r="IE68" s="26"/>
      <c r="IF68" s="26"/>
      <c r="IG68" s="26"/>
      <c r="IH68" s="26"/>
      <c r="II68" s="26"/>
      <c r="IJ68" s="26"/>
      <c r="IK68" s="26"/>
      <c r="IL68" s="26"/>
      <c r="IM68" s="26"/>
      <c r="IN68" s="26"/>
      <c r="IO68" s="26"/>
      <c r="IP68" s="26"/>
      <c r="IQ68" s="26"/>
    </row>
    <row r="69" spans="1:251" s="65" customFormat="1" ht="16.5">
      <c r="A69" s="34" t="s">
        <v>169</v>
      </c>
      <c r="B69" s="34" t="s">
        <v>170</v>
      </c>
      <c r="C69" s="35" t="s">
        <v>171</v>
      </c>
      <c r="D69" s="25" t="s">
        <v>46</v>
      </c>
      <c r="E69" s="25" t="s">
        <v>8</v>
      </c>
      <c r="F69" s="25" t="s">
        <v>9</v>
      </c>
      <c r="G69" s="34" t="s">
        <v>38</v>
      </c>
      <c r="H69" s="36" t="s">
        <v>48</v>
      </c>
      <c r="I69" s="34" t="s">
        <v>10</v>
      </c>
      <c r="J69" s="25">
        <v>3232</v>
      </c>
      <c r="K69" s="34" t="s">
        <v>11</v>
      </c>
      <c r="L69" s="26"/>
      <c r="M69" s="26">
        <v>2</v>
      </c>
      <c r="N69" s="35" t="s">
        <v>174</v>
      </c>
      <c r="O69" s="35" t="s">
        <v>173</v>
      </c>
      <c r="P69" s="26">
        <v>1</v>
      </c>
      <c r="Q69" s="64">
        <v>140</v>
      </c>
      <c r="R69" s="43">
        <v>140</v>
      </c>
      <c r="S69" s="36" t="s">
        <v>102</v>
      </c>
      <c r="T69" s="34" t="s">
        <v>51</v>
      </c>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c r="FI69" s="26"/>
      <c r="FJ69" s="26"/>
      <c r="FK69" s="26"/>
      <c r="FL69" s="26"/>
      <c r="FM69" s="26"/>
      <c r="FN69" s="26"/>
      <c r="FO69" s="26"/>
      <c r="FP69" s="26"/>
      <c r="FQ69" s="26"/>
      <c r="FR69" s="26"/>
      <c r="FS69" s="26"/>
      <c r="FT69" s="26"/>
      <c r="FU69" s="26"/>
      <c r="FV69" s="26"/>
      <c r="FW69" s="26"/>
      <c r="FX69" s="26"/>
      <c r="FY69" s="26"/>
      <c r="FZ69" s="26"/>
      <c r="GA69" s="26"/>
      <c r="GB69" s="26"/>
      <c r="GC69" s="26"/>
      <c r="GD69" s="26"/>
      <c r="GE69" s="26"/>
      <c r="GF69" s="26"/>
      <c r="GG69" s="26"/>
      <c r="GH69" s="26"/>
      <c r="GI69" s="26"/>
      <c r="GJ69" s="26"/>
      <c r="GK69" s="26"/>
      <c r="GL69" s="26"/>
      <c r="GM69" s="26"/>
      <c r="GN69" s="26"/>
      <c r="GO69" s="26"/>
      <c r="GP69" s="26"/>
      <c r="GQ69" s="26"/>
      <c r="GR69" s="26"/>
      <c r="GS69" s="26"/>
      <c r="GT69" s="26"/>
      <c r="GU69" s="26"/>
      <c r="GV69" s="26"/>
      <c r="GW69" s="26"/>
      <c r="GX69" s="26"/>
      <c r="GY69" s="26"/>
      <c r="GZ69" s="26"/>
      <c r="HA69" s="26"/>
      <c r="HB69" s="26"/>
      <c r="HC69" s="26"/>
      <c r="HD69" s="26"/>
      <c r="HE69" s="26"/>
      <c r="HF69" s="26"/>
      <c r="HG69" s="26"/>
      <c r="HH69" s="26"/>
      <c r="HI69" s="26"/>
      <c r="HJ69" s="26"/>
      <c r="HK69" s="26"/>
      <c r="HL69" s="26"/>
      <c r="HM69" s="26"/>
      <c r="HN69" s="26"/>
      <c r="HO69" s="26"/>
      <c r="HP69" s="26"/>
      <c r="HQ69" s="26"/>
      <c r="HR69" s="26"/>
      <c r="HS69" s="26"/>
      <c r="HT69" s="26"/>
      <c r="HU69" s="26"/>
      <c r="HV69" s="26"/>
      <c r="HW69" s="26"/>
      <c r="HX69" s="26"/>
      <c r="HY69" s="26"/>
      <c r="HZ69" s="26"/>
      <c r="IA69" s="26"/>
      <c r="IB69" s="26"/>
      <c r="IC69" s="26"/>
      <c r="ID69" s="26"/>
      <c r="IE69" s="26"/>
      <c r="IF69" s="26"/>
      <c r="IG69" s="26"/>
      <c r="IH69" s="26"/>
      <c r="II69" s="26"/>
      <c r="IJ69" s="26"/>
      <c r="IK69" s="26"/>
      <c r="IL69" s="26"/>
      <c r="IM69" s="26"/>
      <c r="IN69" s="26"/>
      <c r="IO69" s="26"/>
      <c r="IP69" s="26"/>
      <c r="IQ69" s="26"/>
    </row>
    <row r="70" spans="1:251" s="65" customFormat="1" ht="16.5">
      <c r="A70" s="34" t="s">
        <v>169</v>
      </c>
      <c r="B70" s="34" t="s">
        <v>170</v>
      </c>
      <c r="C70" s="35" t="s">
        <v>171</v>
      </c>
      <c r="D70" s="25" t="s">
        <v>46</v>
      </c>
      <c r="E70" s="25" t="s">
        <v>8</v>
      </c>
      <c r="F70" s="25" t="s">
        <v>9</v>
      </c>
      <c r="G70" s="34" t="s">
        <v>38</v>
      </c>
      <c r="H70" s="36" t="s">
        <v>48</v>
      </c>
      <c r="I70" s="34" t="s">
        <v>10</v>
      </c>
      <c r="J70" s="25">
        <v>3232</v>
      </c>
      <c r="K70" s="34" t="s">
        <v>11</v>
      </c>
      <c r="L70" s="26"/>
      <c r="M70" s="26">
        <v>3</v>
      </c>
      <c r="N70" s="35" t="s">
        <v>175</v>
      </c>
      <c r="O70" s="35" t="s">
        <v>173</v>
      </c>
      <c r="P70" s="26">
        <v>1</v>
      </c>
      <c r="Q70" s="64">
        <v>140</v>
      </c>
      <c r="R70" s="43">
        <v>140</v>
      </c>
      <c r="S70" s="36" t="s">
        <v>102</v>
      </c>
      <c r="T70" s="34" t="s">
        <v>51</v>
      </c>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c r="FG70" s="26"/>
      <c r="FH70" s="26"/>
      <c r="FI70" s="26"/>
      <c r="FJ70" s="26"/>
      <c r="FK70" s="26"/>
      <c r="FL70" s="26"/>
      <c r="FM70" s="26"/>
      <c r="FN70" s="26"/>
      <c r="FO70" s="26"/>
      <c r="FP70" s="26"/>
      <c r="FQ70" s="26"/>
      <c r="FR70" s="26"/>
      <c r="FS70" s="26"/>
      <c r="FT70" s="26"/>
      <c r="FU70" s="26"/>
      <c r="FV70" s="26"/>
      <c r="FW70" s="26"/>
      <c r="FX70" s="26"/>
      <c r="FY70" s="26"/>
      <c r="FZ70" s="26"/>
      <c r="GA70" s="26"/>
      <c r="GB70" s="26"/>
      <c r="GC70" s="26"/>
      <c r="GD70" s="26"/>
      <c r="GE70" s="26"/>
      <c r="GF70" s="26"/>
      <c r="GG70" s="26"/>
      <c r="GH70" s="26"/>
      <c r="GI70" s="26"/>
      <c r="GJ70" s="26"/>
      <c r="GK70" s="26"/>
      <c r="GL70" s="26"/>
      <c r="GM70" s="26"/>
      <c r="GN70" s="26"/>
      <c r="GO70" s="26"/>
      <c r="GP70" s="26"/>
      <c r="GQ70" s="26"/>
      <c r="GR70" s="26"/>
      <c r="GS70" s="26"/>
      <c r="GT70" s="26"/>
      <c r="GU70" s="26"/>
      <c r="GV70" s="26"/>
      <c r="GW70" s="26"/>
      <c r="GX70" s="26"/>
      <c r="GY70" s="26"/>
      <c r="GZ70" s="26"/>
      <c r="HA70" s="26"/>
      <c r="HB70" s="26"/>
      <c r="HC70" s="26"/>
      <c r="HD70" s="26"/>
      <c r="HE70" s="26"/>
      <c r="HF70" s="26"/>
      <c r="HG70" s="26"/>
      <c r="HH70" s="26"/>
      <c r="HI70" s="26"/>
      <c r="HJ70" s="26"/>
      <c r="HK70" s="26"/>
      <c r="HL70" s="26"/>
      <c r="HM70" s="26"/>
      <c r="HN70" s="26"/>
      <c r="HO70" s="26"/>
      <c r="HP70" s="26"/>
      <c r="HQ70" s="26"/>
      <c r="HR70" s="26"/>
      <c r="HS70" s="26"/>
      <c r="HT70" s="26"/>
      <c r="HU70" s="26"/>
      <c r="HV70" s="26"/>
      <c r="HW70" s="26"/>
      <c r="HX70" s="26"/>
      <c r="HY70" s="26"/>
      <c r="HZ70" s="26"/>
      <c r="IA70" s="26"/>
      <c r="IB70" s="26"/>
      <c r="IC70" s="26"/>
      <c r="ID70" s="26"/>
      <c r="IE70" s="26"/>
      <c r="IF70" s="26"/>
      <c r="IG70" s="26"/>
      <c r="IH70" s="26"/>
      <c r="II70" s="26"/>
      <c r="IJ70" s="26"/>
      <c r="IK70" s="26"/>
      <c r="IL70" s="26"/>
      <c r="IM70" s="26"/>
      <c r="IN70" s="26"/>
      <c r="IO70" s="26"/>
      <c r="IP70" s="26"/>
      <c r="IQ70" s="26"/>
    </row>
    <row r="71" spans="1:20" ht="33">
      <c r="A71" s="45" t="s">
        <v>189</v>
      </c>
      <c r="B71" s="46" t="s">
        <v>93</v>
      </c>
      <c r="C71" s="36" t="s">
        <v>190</v>
      </c>
      <c r="D71" s="25" t="s">
        <v>46</v>
      </c>
      <c r="E71" s="25" t="s">
        <v>8</v>
      </c>
      <c r="F71" s="25" t="s">
        <v>9</v>
      </c>
      <c r="G71" s="34" t="s">
        <v>38</v>
      </c>
      <c r="H71" s="36" t="s">
        <v>48</v>
      </c>
      <c r="I71" s="34" t="s">
        <v>10</v>
      </c>
      <c r="J71" s="25">
        <v>3232</v>
      </c>
      <c r="K71" s="34" t="s">
        <v>11</v>
      </c>
      <c r="L71" s="27">
        <v>29206</v>
      </c>
      <c r="M71" s="27">
        <v>2</v>
      </c>
      <c r="N71" s="27" t="s">
        <v>176</v>
      </c>
      <c r="O71" s="27" t="s">
        <v>7</v>
      </c>
      <c r="P71" s="27">
        <v>20</v>
      </c>
      <c r="Q71" s="66">
        <v>2.9</v>
      </c>
      <c r="R71" s="59">
        <v>58</v>
      </c>
      <c r="S71" s="27" t="s">
        <v>74</v>
      </c>
      <c r="T71" s="27" t="s">
        <v>51</v>
      </c>
    </row>
    <row r="72" spans="1:20" ht="33">
      <c r="A72" s="45" t="s">
        <v>189</v>
      </c>
      <c r="B72" s="46" t="s">
        <v>93</v>
      </c>
      <c r="C72" s="36" t="s">
        <v>190</v>
      </c>
      <c r="D72" s="25" t="s">
        <v>46</v>
      </c>
      <c r="E72" s="25" t="s">
        <v>8</v>
      </c>
      <c r="F72" s="25" t="s">
        <v>9</v>
      </c>
      <c r="G72" s="34" t="s">
        <v>38</v>
      </c>
      <c r="H72" s="36" t="s">
        <v>48</v>
      </c>
      <c r="I72" s="34" t="s">
        <v>10</v>
      </c>
      <c r="J72" s="25">
        <v>3232</v>
      </c>
      <c r="K72" s="34" t="s">
        <v>11</v>
      </c>
      <c r="L72" s="27">
        <v>29201</v>
      </c>
      <c r="M72" s="27">
        <v>3</v>
      </c>
      <c r="N72" s="27" t="s">
        <v>177</v>
      </c>
      <c r="O72" s="27" t="s">
        <v>7</v>
      </c>
      <c r="P72" s="27">
        <v>50</v>
      </c>
      <c r="Q72" s="66">
        <v>1.25</v>
      </c>
      <c r="R72" s="59">
        <v>62.5</v>
      </c>
      <c r="S72" s="27" t="s">
        <v>74</v>
      </c>
      <c r="T72" s="27" t="s">
        <v>51</v>
      </c>
    </row>
    <row r="73" spans="1:20" ht="33">
      <c r="A73" s="45" t="s">
        <v>189</v>
      </c>
      <c r="B73" s="46" t="s">
        <v>93</v>
      </c>
      <c r="C73" s="36" t="s">
        <v>190</v>
      </c>
      <c r="D73" s="25" t="s">
        <v>46</v>
      </c>
      <c r="E73" s="25" t="s">
        <v>8</v>
      </c>
      <c r="F73" s="25" t="s">
        <v>9</v>
      </c>
      <c r="G73" s="34" t="s">
        <v>38</v>
      </c>
      <c r="H73" s="36" t="s">
        <v>48</v>
      </c>
      <c r="I73" s="34" t="s">
        <v>10</v>
      </c>
      <c r="J73" s="25">
        <v>3232</v>
      </c>
      <c r="K73" s="34" t="s">
        <v>11</v>
      </c>
      <c r="L73" s="27">
        <v>61809</v>
      </c>
      <c r="M73" s="27">
        <v>4</v>
      </c>
      <c r="N73" s="27" t="s">
        <v>178</v>
      </c>
      <c r="O73" s="27" t="s">
        <v>7</v>
      </c>
      <c r="P73" s="27">
        <v>50</v>
      </c>
      <c r="Q73" s="66">
        <v>1.25</v>
      </c>
      <c r="R73" s="59">
        <v>62.5</v>
      </c>
      <c r="S73" s="27" t="s">
        <v>74</v>
      </c>
      <c r="T73" s="27" t="s">
        <v>51</v>
      </c>
    </row>
    <row r="74" spans="1:20" ht="33">
      <c r="A74" s="45" t="s">
        <v>189</v>
      </c>
      <c r="B74" s="46" t="s">
        <v>93</v>
      </c>
      <c r="C74" s="36" t="s">
        <v>190</v>
      </c>
      <c r="D74" s="25" t="s">
        <v>46</v>
      </c>
      <c r="E74" s="25" t="s">
        <v>8</v>
      </c>
      <c r="F74" s="25" t="s">
        <v>9</v>
      </c>
      <c r="G74" s="34" t="s">
        <v>38</v>
      </c>
      <c r="H74" s="36" t="s">
        <v>48</v>
      </c>
      <c r="I74" s="34" t="s">
        <v>10</v>
      </c>
      <c r="J74" s="25">
        <v>3232</v>
      </c>
      <c r="K74" s="34" t="s">
        <v>11</v>
      </c>
      <c r="L74" s="27">
        <v>29204</v>
      </c>
      <c r="M74" s="27">
        <v>5</v>
      </c>
      <c r="N74" s="27" t="s">
        <v>179</v>
      </c>
      <c r="O74" s="27" t="s">
        <v>7</v>
      </c>
      <c r="P74" s="27">
        <v>20</v>
      </c>
      <c r="Q74" s="66">
        <v>1.95</v>
      </c>
      <c r="R74" s="59">
        <v>39</v>
      </c>
      <c r="S74" s="27" t="s">
        <v>74</v>
      </c>
      <c r="T74" s="27" t="s">
        <v>51</v>
      </c>
    </row>
    <row r="75" spans="1:20" ht="33">
      <c r="A75" s="45" t="s">
        <v>189</v>
      </c>
      <c r="B75" s="46" t="s">
        <v>93</v>
      </c>
      <c r="C75" s="36" t="s">
        <v>190</v>
      </c>
      <c r="D75" s="25" t="s">
        <v>46</v>
      </c>
      <c r="E75" s="25" t="s">
        <v>8</v>
      </c>
      <c r="F75" s="25" t="s">
        <v>9</v>
      </c>
      <c r="G75" s="34" t="s">
        <v>38</v>
      </c>
      <c r="H75" s="36" t="s">
        <v>48</v>
      </c>
      <c r="I75" s="34" t="s">
        <v>10</v>
      </c>
      <c r="J75" s="25">
        <v>3232</v>
      </c>
      <c r="K75" s="34" t="s">
        <v>11</v>
      </c>
      <c r="L75" s="27">
        <v>10441</v>
      </c>
      <c r="M75" s="27">
        <v>6</v>
      </c>
      <c r="N75" s="27" t="s">
        <v>180</v>
      </c>
      <c r="O75" s="27" t="s">
        <v>7</v>
      </c>
      <c r="P75" s="27">
        <v>10</v>
      </c>
      <c r="Q75" s="66">
        <v>69</v>
      </c>
      <c r="R75" s="59">
        <v>690</v>
      </c>
      <c r="S75" s="27" t="s">
        <v>74</v>
      </c>
      <c r="T75" s="27" t="s">
        <v>51</v>
      </c>
    </row>
    <row r="76" spans="1:20" ht="33">
      <c r="A76" s="45" t="s">
        <v>189</v>
      </c>
      <c r="B76" s="46" t="s">
        <v>93</v>
      </c>
      <c r="C76" s="36" t="s">
        <v>190</v>
      </c>
      <c r="D76" s="25" t="s">
        <v>46</v>
      </c>
      <c r="E76" s="25" t="s">
        <v>8</v>
      </c>
      <c r="F76" s="25" t="s">
        <v>9</v>
      </c>
      <c r="G76" s="34" t="s">
        <v>38</v>
      </c>
      <c r="H76" s="36" t="s">
        <v>48</v>
      </c>
      <c r="I76" s="34" t="s">
        <v>10</v>
      </c>
      <c r="J76" s="25">
        <v>3232</v>
      </c>
      <c r="K76" s="34" t="s">
        <v>11</v>
      </c>
      <c r="L76" s="27">
        <v>14694</v>
      </c>
      <c r="M76" s="27">
        <v>7</v>
      </c>
      <c r="N76" s="27" t="s">
        <v>181</v>
      </c>
      <c r="O76" s="27" t="s">
        <v>7</v>
      </c>
      <c r="P76" s="27">
        <v>10</v>
      </c>
      <c r="Q76" s="66">
        <v>69</v>
      </c>
      <c r="R76" s="59">
        <v>690</v>
      </c>
      <c r="S76" s="27" t="s">
        <v>74</v>
      </c>
      <c r="T76" s="27" t="s">
        <v>51</v>
      </c>
    </row>
    <row r="77" spans="1:20" ht="33">
      <c r="A77" s="45" t="s">
        <v>189</v>
      </c>
      <c r="B77" s="46" t="s">
        <v>93</v>
      </c>
      <c r="C77" s="36" t="s">
        <v>190</v>
      </c>
      <c r="D77" s="25" t="s">
        <v>46</v>
      </c>
      <c r="E77" s="25" t="s">
        <v>8</v>
      </c>
      <c r="F77" s="25" t="s">
        <v>9</v>
      </c>
      <c r="G77" s="34" t="s">
        <v>38</v>
      </c>
      <c r="H77" s="36" t="s">
        <v>48</v>
      </c>
      <c r="I77" s="34" t="s">
        <v>10</v>
      </c>
      <c r="J77" s="25">
        <v>3232</v>
      </c>
      <c r="K77" s="34" t="s">
        <v>11</v>
      </c>
      <c r="L77" s="27">
        <v>61833</v>
      </c>
      <c r="M77" s="27">
        <v>14</v>
      </c>
      <c r="N77" s="27" t="s">
        <v>182</v>
      </c>
      <c r="O77" s="27" t="s">
        <v>7</v>
      </c>
      <c r="P77" s="27">
        <v>50</v>
      </c>
      <c r="Q77" s="66">
        <v>2.8</v>
      </c>
      <c r="R77" s="59">
        <v>140</v>
      </c>
      <c r="S77" s="27" t="s">
        <v>107</v>
      </c>
      <c r="T77" s="27" t="s">
        <v>51</v>
      </c>
    </row>
    <row r="78" spans="1:20" ht="49.5">
      <c r="A78" s="45" t="s">
        <v>189</v>
      </c>
      <c r="B78" s="46" t="s">
        <v>93</v>
      </c>
      <c r="C78" s="36" t="s">
        <v>190</v>
      </c>
      <c r="D78" s="25" t="s">
        <v>46</v>
      </c>
      <c r="E78" s="25" t="s">
        <v>8</v>
      </c>
      <c r="F78" s="25" t="s">
        <v>9</v>
      </c>
      <c r="G78" s="34" t="s">
        <v>38</v>
      </c>
      <c r="H78" s="36" t="s">
        <v>48</v>
      </c>
      <c r="I78" s="34" t="s">
        <v>10</v>
      </c>
      <c r="J78" s="25">
        <v>3232</v>
      </c>
      <c r="K78" s="34" t="s">
        <v>11</v>
      </c>
      <c r="L78" s="27">
        <v>29202</v>
      </c>
      <c r="M78" s="27">
        <v>15</v>
      </c>
      <c r="N78" s="27" t="s">
        <v>183</v>
      </c>
      <c r="O78" s="27" t="s">
        <v>7</v>
      </c>
      <c r="P78" s="27">
        <v>10</v>
      </c>
      <c r="Q78" s="66">
        <v>2.98</v>
      </c>
      <c r="R78" s="59">
        <v>29.8</v>
      </c>
      <c r="S78" s="27" t="s">
        <v>74</v>
      </c>
      <c r="T78" s="27" t="s">
        <v>51</v>
      </c>
    </row>
    <row r="79" spans="1:20" ht="16.5">
      <c r="A79" s="45" t="s">
        <v>189</v>
      </c>
      <c r="B79" s="46" t="s">
        <v>93</v>
      </c>
      <c r="C79" s="36" t="s">
        <v>190</v>
      </c>
      <c r="D79" s="25" t="s">
        <v>46</v>
      </c>
      <c r="E79" s="25" t="s">
        <v>8</v>
      </c>
      <c r="F79" s="25" t="s">
        <v>9</v>
      </c>
      <c r="G79" s="34" t="s">
        <v>38</v>
      </c>
      <c r="H79" s="36" t="s">
        <v>48</v>
      </c>
      <c r="I79" s="34" t="s">
        <v>10</v>
      </c>
      <c r="J79" s="25">
        <v>3232</v>
      </c>
      <c r="K79" s="34" t="s">
        <v>11</v>
      </c>
      <c r="L79" s="27">
        <v>61825</v>
      </c>
      <c r="M79" s="27">
        <v>17</v>
      </c>
      <c r="N79" s="27" t="s">
        <v>184</v>
      </c>
      <c r="O79" s="27" t="s">
        <v>185</v>
      </c>
      <c r="P79" s="27">
        <v>50</v>
      </c>
      <c r="Q79" s="66">
        <v>10.8</v>
      </c>
      <c r="R79" s="59">
        <v>540</v>
      </c>
      <c r="S79" s="27" t="s">
        <v>74</v>
      </c>
      <c r="T79" s="27" t="s">
        <v>51</v>
      </c>
    </row>
    <row r="80" spans="1:20" ht="16.5">
      <c r="A80" s="45" t="s">
        <v>189</v>
      </c>
      <c r="B80" s="46" t="s">
        <v>93</v>
      </c>
      <c r="C80" s="36" t="s">
        <v>190</v>
      </c>
      <c r="D80" s="25" t="s">
        <v>46</v>
      </c>
      <c r="E80" s="25" t="s">
        <v>8</v>
      </c>
      <c r="F80" s="25" t="s">
        <v>9</v>
      </c>
      <c r="G80" s="34" t="s">
        <v>38</v>
      </c>
      <c r="H80" s="36" t="s">
        <v>48</v>
      </c>
      <c r="I80" s="34" t="s">
        <v>10</v>
      </c>
      <c r="J80" s="25">
        <v>3232</v>
      </c>
      <c r="K80" s="34" t="s">
        <v>11</v>
      </c>
      <c r="L80" s="27">
        <v>61829</v>
      </c>
      <c r="M80" s="27">
        <v>18</v>
      </c>
      <c r="N80" s="27" t="s">
        <v>186</v>
      </c>
      <c r="O80" s="27" t="s">
        <v>7</v>
      </c>
      <c r="P80" s="27">
        <v>10</v>
      </c>
      <c r="Q80" s="66">
        <v>9.8</v>
      </c>
      <c r="R80" s="59">
        <v>98</v>
      </c>
      <c r="S80" s="27" t="s">
        <v>100</v>
      </c>
      <c r="T80" s="27" t="s">
        <v>51</v>
      </c>
    </row>
    <row r="81" spans="1:20" ht="33">
      <c r="A81" s="45" t="s">
        <v>189</v>
      </c>
      <c r="B81" s="46" t="s">
        <v>93</v>
      </c>
      <c r="C81" s="36" t="s">
        <v>190</v>
      </c>
      <c r="D81" s="25" t="s">
        <v>46</v>
      </c>
      <c r="E81" s="25" t="s">
        <v>8</v>
      </c>
      <c r="F81" s="25" t="s">
        <v>9</v>
      </c>
      <c r="G81" s="34" t="s">
        <v>38</v>
      </c>
      <c r="H81" s="36" t="s">
        <v>48</v>
      </c>
      <c r="I81" s="34" t="s">
        <v>10</v>
      </c>
      <c r="J81" s="25">
        <v>3232</v>
      </c>
      <c r="K81" s="34" t="s">
        <v>11</v>
      </c>
      <c r="L81" s="27">
        <v>21168</v>
      </c>
      <c r="M81" s="27">
        <v>21</v>
      </c>
      <c r="N81" s="27" t="s">
        <v>187</v>
      </c>
      <c r="O81" s="27" t="s">
        <v>7</v>
      </c>
      <c r="P81" s="27">
        <v>20</v>
      </c>
      <c r="Q81" s="66">
        <v>9.5</v>
      </c>
      <c r="R81" s="59">
        <v>190</v>
      </c>
      <c r="S81" s="27" t="s">
        <v>74</v>
      </c>
      <c r="T81" s="27" t="s">
        <v>51</v>
      </c>
    </row>
    <row r="82" spans="1:20" ht="16.5">
      <c r="A82" s="45" t="s">
        <v>189</v>
      </c>
      <c r="B82" s="46" t="s">
        <v>93</v>
      </c>
      <c r="C82" s="36" t="s">
        <v>190</v>
      </c>
      <c r="D82" s="25" t="s">
        <v>46</v>
      </c>
      <c r="E82" s="25" t="s">
        <v>8</v>
      </c>
      <c r="F82" s="25" t="s">
        <v>9</v>
      </c>
      <c r="G82" s="34" t="s">
        <v>38</v>
      </c>
      <c r="H82" s="36" t="s">
        <v>48</v>
      </c>
      <c r="I82" s="34" t="s">
        <v>10</v>
      </c>
      <c r="J82" s="25">
        <v>3232</v>
      </c>
      <c r="K82" s="34" t="s">
        <v>11</v>
      </c>
      <c r="L82" s="27">
        <v>61835</v>
      </c>
      <c r="M82" s="27">
        <v>22</v>
      </c>
      <c r="N82" s="27" t="s">
        <v>188</v>
      </c>
      <c r="O82" s="27" t="s">
        <v>7</v>
      </c>
      <c r="P82" s="27">
        <v>15</v>
      </c>
      <c r="Q82" s="66">
        <v>7.4</v>
      </c>
      <c r="R82" s="59">
        <v>111</v>
      </c>
      <c r="S82" s="27" t="s">
        <v>100</v>
      </c>
      <c r="T82" s="27" t="s">
        <v>51</v>
      </c>
    </row>
    <row r="83" spans="1:20" ht="33">
      <c r="A83" s="41" t="s">
        <v>108</v>
      </c>
      <c r="B83" s="42" t="s">
        <v>126</v>
      </c>
      <c r="C83" s="58" t="s">
        <v>191</v>
      </c>
      <c r="D83" s="42" t="s">
        <v>46</v>
      </c>
      <c r="E83" s="42" t="s">
        <v>8</v>
      </c>
      <c r="F83" s="42" t="s">
        <v>9</v>
      </c>
      <c r="G83" s="42" t="s">
        <v>38</v>
      </c>
      <c r="H83" s="26" t="s">
        <v>48</v>
      </c>
      <c r="I83" s="42" t="s">
        <v>10</v>
      </c>
      <c r="J83" s="42" t="s">
        <v>40</v>
      </c>
      <c r="K83" s="42" t="s">
        <v>11</v>
      </c>
      <c r="L83" s="21">
        <v>23419</v>
      </c>
      <c r="M83" s="21">
        <v>47</v>
      </c>
      <c r="N83" s="21" t="s">
        <v>128</v>
      </c>
      <c r="O83" s="21" t="s">
        <v>99</v>
      </c>
      <c r="P83" s="21">
        <v>35</v>
      </c>
      <c r="Q83" s="24">
        <v>59.39</v>
      </c>
      <c r="R83" s="24">
        <v>2078.65</v>
      </c>
      <c r="S83" s="21" t="s">
        <v>102</v>
      </c>
      <c r="T83" s="13" t="s">
        <v>51</v>
      </c>
    </row>
    <row r="84" spans="1:20" ht="33">
      <c r="A84" s="41" t="s">
        <v>108</v>
      </c>
      <c r="B84" s="42" t="s">
        <v>109</v>
      </c>
      <c r="C84" s="42" t="s">
        <v>192</v>
      </c>
      <c r="D84" s="42" t="s">
        <v>193</v>
      </c>
      <c r="E84" s="42" t="s">
        <v>8</v>
      </c>
      <c r="F84" s="42" t="s">
        <v>9</v>
      </c>
      <c r="G84" s="42" t="s">
        <v>38</v>
      </c>
      <c r="H84" s="26" t="s">
        <v>48</v>
      </c>
      <c r="I84" s="42" t="s">
        <v>10</v>
      </c>
      <c r="J84" s="42" t="s">
        <v>40</v>
      </c>
      <c r="K84" s="42" t="s">
        <v>11</v>
      </c>
      <c r="L84" s="21">
        <v>8586</v>
      </c>
      <c r="M84" s="21">
        <v>23</v>
      </c>
      <c r="N84" s="21" t="s">
        <v>112</v>
      </c>
      <c r="O84" s="21" t="s">
        <v>7</v>
      </c>
      <c r="P84" s="21">
        <v>1</v>
      </c>
      <c r="Q84" s="24">
        <v>148.1</v>
      </c>
      <c r="R84" s="24">
        <v>148.1</v>
      </c>
      <c r="S84" s="21" t="s">
        <v>102</v>
      </c>
      <c r="T84" s="13" t="s">
        <v>51</v>
      </c>
    </row>
    <row r="85" spans="1:20" ht="49.5">
      <c r="A85" s="41" t="s">
        <v>108</v>
      </c>
      <c r="B85" s="42" t="s">
        <v>109</v>
      </c>
      <c r="C85" s="42" t="s">
        <v>192</v>
      </c>
      <c r="D85" s="42" t="s">
        <v>193</v>
      </c>
      <c r="E85" s="42" t="s">
        <v>8</v>
      </c>
      <c r="F85" s="42" t="s">
        <v>9</v>
      </c>
      <c r="G85" s="42" t="s">
        <v>38</v>
      </c>
      <c r="H85" s="26" t="s">
        <v>48</v>
      </c>
      <c r="I85" s="42" t="s">
        <v>10</v>
      </c>
      <c r="J85" s="42" t="s">
        <v>40</v>
      </c>
      <c r="K85" s="42" t="s">
        <v>11</v>
      </c>
      <c r="L85" s="21">
        <v>21373</v>
      </c>
      <c r="M85" s="21">
        <v>63</v>
      </c>
      <c r="N85" s="21" t="s">
        <v>113</v>
      </c>
      <c r="O85" s="21" t="s">
        <v>114</v>
      </c>
      <c r="P85" s="21">
        <v>21</v>
      </c>
      <c r="Q85" s="24">
        <v>257.49</v>
      </c>
      <c r="R85" s="24">
        <v>5407.29</v>
      </c>
      <c r="S85" s="21" t="s">
        <v>102</v>
      </c>
      <c r="T85" s="13" t="s">
        <v>51</v>
      </c>
    </row>
    <row r="86" spans="1:20" ht="16.5">
      <c r="A86" s="41" t="s">
        <v>108</v>
      </c>
      <c r="B86" s="42" t="s">
        <v>109</v>
      </c>
      <c r="C86" s="42" t="s">
        <v>192</v>
      </c>
      <c r="D86" s="42" t="s">
        <v>193</v>
      </c>
      <c r="E86" s="42" t="s">
        <v>8</v>
      </c>
      <c r="F86" s="42" t="s">
        <v>9</v>
      </c>
      <c r="G86" s="42" t="s">
        <v>38</v>
      </c>
      <c r="H86" s="26" t="s">
        <v>48</v>
      </c>
      <c r="I86" s="42" t="s">
        <v>10</v>
      </c>
      <c r="J86" s="42" t="s">
        <v>40</v>
      </c>
      <c r="K86" s="42" t="s">
        <v>11</v>
      </c>
      <c r="L86" s="21">
        <v>17646</v>
      </c>
      <c r="M86" s="21">
        <v>110</v>
      </c>
      <c r="N86" s="21" t="s">
        <v>115</v>
      </c>
      <c r="O86" s="21" t="s">
        <v>96</v>
      </c>
      <c r="P86" s="21">
        <v>15</v>
      </c>
      <c r="Q86" s="24">
        <v>56</v>
      </c>
      <c r="R86" s="24">
        <v>840</v>
      </c>
      <c r="S86" s="21" t="s">
        <v>102</v>
      </c>
      <c r="T86" s="13" t="s">
        <v>51</v>
      </c>
    </row>
    <row r="87" spans="1:20" ht="33">
      <c r="A87" s="41" t="s">
        <v>108</v>
      </c>
      <c r="B87" s="42" t="s">
        <v>93</v>
      </c>
      <c r="C87" s="42" t="s">
        <v>194</v>
      </c>
      <c r="D87" s="42" t="s">
        <v>193</v>
      </c>
      <c r="E87" s="42" t="s">
        <v>8</v>
      </c>
      <c r="F87" s="42" t="s">
        <v>9</v>
      </c>
      <c r="G87" s="42" t="s">
        <v>38</v>
      </c>
      <c r="H87" s="26" t="s">
        <v>48</v>
      </c>
      <c r="I87" s="42" t="s">
        <v>10</v>
      </c>
      <c r="J87" s="42" t="s">
        <v>40</v>
      </c>
      <c r="K87" s="42" t="s">
        <v>11</v>
      </c>
      <c r="L87" s="21">
        <v>23646</v>
      </c>
      <c r="M87" s="21">
        <v>2</v>
      </c>
      <c r="N87" s="21" t="s">
        <v>95</v>
      </c>
      <c r="O87" s="21" t="s">
        <v>96</v>
      </c>
      <c r="P87" s="21">
        <v>24</v>
      </c>
      <c r="Q87" s="24">
        <v>6.88</v>
      </c>
      <c r="R87" s="24">
        <v>165.12</v>
      </c>
      <c r="S87" s="21" t="s">
        <v>100</v>
      </c>
      <c r="T87" s="13" t="s">
        <v>51</v>
      </c>
    </row>
    <row r="88" spans="1:20" ht="33">
      <c r="A88" s="41" t="s">
        <v>108</v>
      </c>
      <c r="B88" s="42" t="s">
        <v>93</v>
      </c>
      <c r="C88" s="42" t="s">
        <v>194</v>
      </c>
      <c r="D88" s="42" t="s">
        <v>193</v>
      </c>
      <c r="E88" s="42" t="s">
        <v>8</v>
      </c>
      <c r="F88" s="42" t="s">
        <v>9</v>
      </c>
      <c r="G88" s="42" t="s">
        <v>38</v>
      </c>
      <c r="H88" s="26" t="s">
        <v>48</v>
      </c>
      <c r="I88" s="42" t="s">
        <v>10</v>
      </c>
      <c r="J88" s="42" t="s">
        <v>40</v>
      </c>
      <c r="K88" s="42" t="s">
        <v>11</v>
      </c>
      <c r="L88" s="21">
        <v>56580</v>
      </c>
      <c r="M88" s="21">
        <v>52</v>
      </c>
      <c r="N88" s="21" t="s">
        <v>98</v>
      </c>
      <c r="O88" s="21" t="s">
        <v>99</v>
      </c>
      <c r="P88" s="21">
        <v>5</v>
      </c>
      <c r="Q88" s="24">
        <v>28.5</v>
      </c>
      <c r="R88" s="24">
        <v>142.5</v>
      </c>
      <c r="S88" s="21" t="s">
        <v>102</v>
      </c>
      <c r="T88" s="13" t="s">
        <v>51</v>
      </c>
    </row>
    <row r="89" spans="1:20" ht="16.5">
      <c r="A89" s="41" t="s">
        <v>108</v>
      </c>
      <c r="B89" s="42" t="s">
        <v>93</v>
      </c>
      <c r="C89" s="42" t="s">
        <v>194</v>
      </c>
      <c r="D89" s="42" t="s">
        <v>193</v>
      </c>
      <c r="E89" s="42" t="s">
        <v>8</v>
      </c>
      <c r="F89" s="42" t="s">
        <v>9</v>
      </c>
      <c r="G89" s="42" t="s">
        <v>38</v>
      </c>
      <c r="H89" s="26" t="s">
        <v>48</v>
      </c>
      <c r="I89" s="42" t="s">
        <v>10</v>
      </c>
      <c r="J89" s="42" t="s">
        <v>40</v>
      </c>
      <c r="K89" s="42" t="s">
        <v>11</v>
      </c>
      <c r="L89" s="21">
        <v>45131</v>
      </c>
      <c r="M89" s="21">
        <v>84</v>
      </c>
      <c r="N89" s="21" t="s">
        <v>101</v>
      </c>
      <c r="O89" s="21" t="s">
        <v>7</v>
      </c>
      <c r="P89" s="21">
        <v>38</v>
      </c>
      <c r="Q89" s="24">
        <v>7</v>
      </c>
      <c r="R89" s="24">
        <v>266</v>
      </c>
      <c r="S89" s="21" t="s">
        <v>102</v>
      </c>
      <c r="T89" s="13" t="s">
        <v>51</v>
      </c>
    </row>
    <row r="90" spans="1:20" ht="16.5">
      <c r="A90" s="41" t="s">
        <v>108</v>
      </c>
      <c r="B90" s="42" t="s">
        <v>93</v>
      </c>
      <c r="C90" s="42" t="s">
        <v>194</v>
      </c>
      <c r="D90" s="42" t="s">
        <v>193</v>
      </c>
      <c r="E90" s="42" t="s">
        <v>8</v>
      </c>
      <c r="F90" s="42" t="s">
        <v>9</v>
      </c>
      <c r="G90" s="42" t="s">
        <v>38</v>
      </c>
      <c r="H90" s="26" t="s">
        <v>48</v>
      </c>
      <c r="I90" s="42" t="s">
        <v>10</v>
      </c>
      <c r="J90" s="42" t="s">
        <v>40</v>
      </c>
      <c r="K90" s="42" t="s">
        <v>11</v>
      </c>
      <c r="L90" s="21">
        <v>21489</v>
      </c>
      <c r="M90" s="21">
        <v>90</v>
      </c>
      <c r="N90" s="21" t="s">
        <v>103</v>
      </c>
      <c r="O90" s="21" t="s">
        <v>7</v>
      </c>
      <c r="P90" s="21">
        <v>1</v>
      </c>
      <c r="Q90" s="24">
        <v>5.6</v>
      </c>
      <c r="R90" s="24">
        <v>5.6</v>
      </c>
      <c r="S90" s="21" t="s">
        <v>102</v>
      </c>
      <c r="T90" s="13" t="s">
        <v>51</v>
      </c>
    </row>
    <row r="91" spans="1:20" ht="16.5">
      <c r="A91" s="41" t="s">
        <v>108</v>
      </c>
      <c r="B91" s="42" t="s">
        <v>93</v>
      </c>
      <c r="C91" s="42" t="s">
        <v>194</v>
      </c>
      <c r="D91" s="42" t="s">
        <v>193</v>
      </c>
      <c r="E91" s="42" t="s">
        <v>8</v>
      </c>
      <c r="F91" s="42" t="s">
        <v>9</v>
      </c>
      <c r="G91" s="42" t="s">
        <v>38</v>
      </c>
      <c r="H91" s="26" t="s">
        <v>48</v>
      </c>
      <c r="I91" s="42" t="s">
        <v>10</v>
      </c>
      <c r="J91" s="42" t="s">
        <v>40</v>
      </c>
      <c r="K91" s="42" t="s">
        <v>11</v>
      </c>
      <c r="L91" s="21">
        <v>6673</v>
      </c>
      <c r="M91" s="21">
        <v>91</v>
      </c>
      <c r="N91" s="21" t="s">
        <v>104</v>
      </c>
      <c r="O91" s="21" t="s">
        <v>7</v>
      </c>
      <c r="P91" s="21">
        <v>1</v>
      </c>
      <c r="Q91" s="24">
        <v>14.75</v>
      </c>
      <c r="R91" s="24">
        <v>14.75</v>
      </c>
      <c r="S91" s="21" t="s">
        <v>102</v>
      </c>
      <c r="T91" s="13" t="s">
        <v>51</v>
      </c>
    </row>
    <row r="92" spans="1:20" ht="49.5">
      <c r="A92" s="41" t="s">
        <v>108</v>
      </c>
      <c r="B92" s="42" t="s">
        <v>93</v>
      </c>
      <c r="C92" s="42" t="s">
        <v>194</v>
      </c>
      <c r="D92" s="42" t="s">
        <v>193</v>
      </c>
      <c r="E92" s="42" t="s">
        <v>8</v>
      </c>
      <c r="F92" s="42" t="s">
        <v>9</v>
      </c>
      <c r="G92" s="42" t="s">
        <v>38</v>
      </c>
      <c r="H92" s="26" t="s">
        <v>48</v>
      </c>
      <c r="I92" s="42" t="s">
        <v>10</v>
      </c>
      <c r="J92" s="42" t="s">
        <v>40</v>
      </c>
      <c r="K92" s="42" t="s">
        <v>11</v>
      </c>
      <c r="L92" s="21">
        <v>62193</v>
      </c>
      <c r="M92" s="21">
        <v>120</v>
      </c>
      <c r="N92" s="21" t="s">
        <v>105</v>
      </c>
      <c r="O92" s="21" t="s">
        <v>7</v>
      </c>
      <c r="P92" s="21">
        <v>2</v>
      </c>
      <c r="Q92" s="24">
        <v>14.9</v>
      </c>
      <c r="R92" s="24">
        <v>29.8</v>
      </c>
      <c r="S92" s="21" t="s">
        <v>107</v>
      </c>
      <c r="T92" s="13" t="s">
        <v>51</v>
      </c>
    </row>
    <row r="93" spans="1:20" ht="16.5">
      <c r="A93" s="41" t="s">
        <v>108</v>
      </c>
      <c r="B93" s="42" t="s">
        <v>93</v>
      </c>
      <c r="C93" s="42" t="s">
        <v>194</v>
      </c>
      <c r="D93" s="42" t="s">
        <v>193</v>
      </c>
      <c r="E93" s="42" t="s">
        <v>8</v>
      </c>
      <c r="F93" s="42" t="s">
        <v>9</v>
      </c>
      <c r="G93" s="42" t="s">
        <v>38</v>
      </c>
      <c r="H93" s="26" t="s">
        <v>48</v>
      </c>
      <c r="I93" s="42" t="s">
        <v>10</v>
      </c>
      <c r="J93" s="42" t="s">
        <v>40</v>
      </c>
      <c r="K93" s="42" t="s">
        <v>11</v>
      </c>
      <c r="L93" s="21">
        <v>26875</v>
      </c>
      <c r="M93" s="21">
        <v>125</v>
      </c>
      <c r="N93" s="21" t="s">
        <v>106</v>
      </c>
      <c r="O93" s="21" t="s">
        <v>7</v>
      </c>
      <c r="P93" s="21">
        <v>1</v>
      </c>
      <c r="Q93" s="24">
        <v>47.5</v>
      </c>
      <c r="R93" s="24">
        <v>47.5</v>
      </c>
      <c r="S93" s="21" t="s">
        <v>102</v>
      </c>
      <c r="T93" s="13" t="s">
        <v>51</v>
      </c>
    </row>
    <row r="94" spans="1:20" ht="49.5">
      <c r="A94" s="41" t="s">
        <v>108</v>
      </c>
      <c r="B94" s="42" t="s">
        <v>116</v>
      </c>
      <c r="C94" s="42" t="s">
        <v>195</v>
      </c>
      <c r="D94" s="42" t="s">
        <v>193</v>
      </c>
      <c r="E94" s="42" t="s">
        <v>8</v>
      </c>
      <c r="F94" s="42" t="s">
        <v>9</v>
      </c>
      <c r="G94" s="42" t="s">
        <v>38</v>
      </c>
      <c r="H94" s="26" t="s">
        <v>48</v>
      </c>
      <c r="I94" s="42" t="s">
        <v>10</v>
      </c>
      <c r="J94" s="42" t="s">
        <v>40</v>
      </c>
      <c r="K94" s="42" t="s">
        <v>11</v>
      </c>
      <c r="L94" s="21">
        <v>45121</v>
      </c>
      <c r="M94" s="21">
        <v>29</v>
      </c>
      <c r="N94" s="21" t="s">
        <v>118</v>
      </c>
      <c r="O94" s="21" t="s">
        <v>114</v>
      </c>
      <c r="P94" s="21">
        <v>6</v>
      </c>
      <c r="Q94" s="24">
        <v>36.77</v>
      </c>
      <c r="R94" s="24">
        <v>220.62</v>
      </c>
      <c r="S94" s="21" t="s">
        <v>102</v>
      </c>
      <c r="T94" s="13" t="s">
        <v>51</v>
      </c>
    </row>
    <row r="95" spans="1:20" ht="49.5">
      <c r="A95" s="41" t="s">
        <v>108</v>
      </c>
      <c r="B95" s="42" t="s">
        <v>116</v>
      </c>
      <c r="C95" s="42" t="s">
        <v>195</v>
      </c>
      <c r="D95" s="42" t="s">
        <v>193</v>
      </c>
      <c r="E95" s="42" t="s">
        <v>8</v>
      </c>
      <c r="F95" s="42" t="s">
        <v>9</v>
      </c>
      <c r="G95" s="42" t="s">
        <v>38</v>
      </c>
      <c r="H95" s="26" t="s">
        <v>48</v>
      </c>
      <c r="I95" s="42" t="s">
        <v>10</v>
      </c>
      <c r="J95" s="42" t="s">
        <v>40</v>
      </c>
      <c r="K95" s="42" t="s">
        <v>11</v>
      </c>
      <c r="L95" s="21">
        <v>48173</v>
      </c>
      <c r="M95" s="21">
        <v>30</v>
      </c>
      <c r="N95" s="21" t="s">
        <v>119</v>
      </c>
      <c r="O95" s="21" t="s">
        <v>114</v>
      </c>
      <c r="P95" s="21">
        <v>1</v>
      </c>
      <c r="Q95" s="24">
        <v>240</v>
      </c>
      <c r="R95" s="24">
        <v>240</v>
      </c>
      <c r="S95" s="21" t="s">
        <v>102</v>
      </c>
      <c r="T95" s="13" t="s">
        <v>51</v>
      </c>
    </row>
    <row r="96" spans="1:20" ht="49.5">
      <c r="A96" s="41" t="s">
        <v>108</v>
      </c>
      <c r="B96" s="42" t="s">
        <v>116</v>
      </c>
      <c r="C96" s="42" t="s">
        <v>195</v>
      </c>
      <c r="D96" s="42" t="s">
        <v>193</v>
      </c>
      <c r="E96" s="42" t="s">
        <v>8</v>
      </c>
      <c r="F96" s="42" t="s">
        <v>9</v>
      </c>
      <c r="G96" s="42" t="s">
        <v>38</v>
      </c>
      <c r="H96" s="26" t="s">
        <v>48</v>
      </c>
      <c r="I96" s="42" t="s">
        <v>10</v>
      </c>
      <c r="J96" s="42" t="s">
        <v>40</v>
      </c>
      <c r="K96" s="42" t="s">
        <v>11</v>
      </c>
      <c r="L96" s="21">
        <v>29258</v>
      </c>
      <c r="M96" s="21">
        <v>32</v>
      </c>
      <c r="N96" s="21" t="s">
        <v>120</v>
      </c>
      <c r="O96" s="21" t="s">
        <v>121</v>
      </c>
      <c r="P96" s="21">
        <v>12</v>
      </c>
      <c r="Q96" s="24">
        <v>149.9</v>
      </c>
      <c r="R96" s="24">
        <v>1798.8</v>
      </c>
      <c r="S96" s="21" t="s">
        <v>102</v>
      </c>
      <c r="T96" s="13" t="s">
        <v>51</v>
      </c>
    </row>
    <row r="97" spans="1:20" ht="49.5">
      <c r="A97" s="41" t="s">
        <v>108</v>
      </c>
      <c r="B97" s="42" t="s">
        <v>116</v>
      </c>
      <c r="C97" s="42" t="s">
        <v>195</v>
      </c>
      <c r="D97" s="42" t="s">
        <v>193</v>
      </c>
      <c r="E97" s="42" t="s">
        <v>8</v>
      </c>
      <c r="F97" s="42" t="s">
        <v>9</v>
      </c>
      <c r="G97" s="42" t="s">
        <v>38</v>
      </c>
      <c r="H97" s="26" t="s">
        <v>48</v>
      </c>
      <c r="I97" s="42" t="s">
        <v>10</v>
      </c>
      <c r="J97" s="42" t="s">
        <v>40</v>
      </c>
      <c r="K97" s="42" t="s">
        <v>11</v>
      </c>
      <c r="L97" s="21">
        <v>20515</v>
      </c>
      <c r="M97" s="21">
        <v>74</v>
      </c>
      <c r="N97" s="21" t="s">
        <v>122</v>
      </c>
      <c r="O97" s="21" t="s">
        <v>7</v>
      </c>
      <c r="P97" s="21">
        <v>5</v>
      </c>
      <c r="Q97" s="24">
        <v>104</v>
      </c>
      <c r="R97" s="24">
        <v>520</v>
      </c>
      <c r="S97" s="21" t="s">
        <v>102</v>
      </c>
      <c r="T97" s="13" t="s">
        <v>51</v>
      </c>
    </row>
    <row r="98" spans="1:20" ht="49.5">
      <c r="A98" s="41" t="s">
        <v>108</v>
      </c>
      <c r="B98" s="42" t="s">
        <v>116</v>
      </c>
      <c r="C98" s="42" t="s">
        <v>195</v>
      </c>
      <c r="D98" s="42" t="s">
        <v>193</v>
      </c>
      <c r="E98" s="42" t="s">
        <v>8</v>
      </c>
      <c r="F98" s="42" t="s">
        <v>9</v>
      </c>
      <c r="G98" s="42" t="s">
        <v>38</v>
      </c>
      <c r="H98" s="26" t="s">
        <v>48</v>
      </c>
      <c r="I98" s="42" t="s">
        <v>10</v>
      </c>
      <c r="J98" s="42" t="s">
        <v>40</v>
      </c>
      <c r="K98" s="42" t="s">
        <v>11</v>
      </c>
      <c r="L98" s="21">
        <v>29257</v>
      </c>
      <c r="M98" s="21">
        <v>75</v>
      </c>
      <c r="N98" s="21" t="s">
        <v>123</v>
      </c>
      <c r="O98" s="21" t="s">
        <v>121</v>
      </c>
      <c r="P98" s="21">
        <v>2</v>
      </c>
      <c r="Q98" s="24">
        <v>104</v>
      </c>
      <c r="R98" s="24">
        <v>208</v>
      </c>
      <c r="S98" s="21" t="s">
        <v>102</v>
      </c>
      <c r="T98" s="13" t="s">
        <v>51</v>
      </c>
    </row>
    <row r="99" spans="1:20" ht="33">
      <c r="A99" s="41" t="s">
        <v>108</v>
      </c>
      <c r="B99" s="42" t="s">
        <v>116</v>
      </c>
      <c r="C99" s="42" t="s">
        <v>195</v>
      </c>
      <c r="D99" s="42" t="s">
        <v>193</v>
      </c>
      <c r="E99" s="42" t="s">
        <v>8</v>
      </c>
      <c r="F99" s="42" t="s">
        <v>9</v>
      </c>
      <c r="G99" s="42" t="s">
        <v>38</v>
      </c>
      <c r="H99" s="26" t="s">
        <v>48</v>
      </c>
      <c r="I99" s="42" t="s">
        <v>10</v>
      </c>
      <c r="J99" s="42" t="s">
        <v>40</v>
      </c>
      <c r="K99" s="42" t="s">
        <v>11</v>
      </c>
      <c r="L99" s="21">
        <v>45096</v>
      </c>
      <c r="M99" s="21">
        <v>87</v>
      </c>
      <c r="N99" s="21" t="s">
        <v>124</v>
      </c>
      <c r="O99" s="21" t="s">
        <v>99</v>
      </c>
      <c r="P99" s="21">
        <v>5</v>
      </c>
      <c r="Q99" s="24">
        <v>56.89</v>
      </c>
      <c r="R99" s="24">
        <v>284.45</v>
      </c>
      <c r="S99" s="21" t="s">
        <v>102</v>
      </c>
      <c r="T99" s="13" t="s">
        <v>51</v>
      </c>
    </row>
    <row r="100" spans="1:20" ht="49.5">
      <c r="A100" s="41" t="s">
        <v>108</v>
      </c>
      <c r="B100" s="42" t="s">
        <v>116</v>
      </c>
      <c r="C100" s="42" t="s">
        <v>195</v>
      </c>
      <c r="D100" s="42" t="s">
        <v>193</v>
      </c>
      <c r="E100" s="42" t="s">
        <v>8</v>
      </c>
      <c r="F100" s="42" t="s">
        <v>9</v>
      </c>
      <c r="G100" s="42" t="s">
        <v>38</v>
      </c>
      <c r="H100" s="26" t="s">
        <v>48</v>
      </c>
      <c r="I100" s="42" t="s">
        <v>10</v>
      </c>
      <c r="J100" s="42" t="s">
        <v>40</v>
      </c>
      <c r="K100" s="42" t="s">
        <v>11</v>
      </c>
      <c r="L100" s="21">
        <v>23476</v>
      </c>
      <c r="M100" s="21">
        <v>111</v>
      </c>
      <c r="N100" s="21" t="s">
        <v>125</v>
      </c>
      <c r="O100" s="21" t="s">
        <v>7</v>
      </c>
      <c r="P100" s="21">
        <v>13</v>
      </c>
      <c r="Q100" s="24">
        <v>51.21</v>
      </c>
      <c r="R100" s="24">
        <v>665.73</v>
      </c>
      <c r="S100" s="21" t="s">
        <v>102</v>
      </c>
      <c r="T100" s="13" t="s">
        <v>51</v>
      </c>
    </row>
    <row r="101" spans="1:20" ht="49.5">
      <c r="A101" s="41" t="s">
        <v>108</v>
      </c>
      <c r="B101" s="42" t="s">
        <v>116</v>
      </c>
      <c r="C101" s="42" t="s">
        <v>195</v>
      </c>
      <c r="D101" s="42" t="s">
        <v>193</v>
      </c>
      <c r="E101" s="42" t="s">
        <v>8</v>
      </c>
      <c r="F101" s="42" t="s">
        <v>9</v>
      </c>
      <c r="G101" s="42" t="s">
        <v>38</v>
      </c>
      <c r="H101" s="26" t="s">
        <v>48</v>
      </c>
      <c r="I101" s="42" t="s">
        <v>10</v>
      </c>
      <c r="J101" s="42" t="s">
        <v>40</v>
      </c>
      <c r="K101" s="42" t="s">
        <v>11</v>
      </c>
      <c r="L101" s="21">
        <v>42007</v>
      </c>
      <c r="M101" s="21">
        <v>112</v>
      </c>
      <c r="N101" s="21" t="s">
        <v>125</v>
      </c>
      <c r="O101" s="21" t="s">
        <v>7</v>
      </c>
      <c r="P101" s="21">
        <v>20</v>
      </c>
      <c r="Q101" s="24">
        <v>50.99</v>
      </c>
      <c r="R101" s="24">
        <v>1019.8</v>
      </c>
      <c r="S101" s="21" t="s">
        <v>102</v>
      </c>
      <c r="T101" s="13" t="s">
        <v>51</v>
      </c>
    </row>
    <row r="102" spans="1:20" ht="33">
      <c r="A102" s="41" t="s">
        <v>108</v>
      </c>
      <c r="B102" s="42" t="s">
        <v>154</v>
      </c>
      <c r="C102" s="42" t="s">
        <v>155</v>
      </c>
      <c r="D102" s="42" t="s">
        <v>193</v>
      </c>
      <c r="E102" s="42" t="s">
        <v>8</v>
      </c>
      <c r="F102" s="42" t="s">
        <v>9</v>
      </c>
      <c r="G102" s="42" t="s">
        <v>38</v>
      </c>
      <c r="H102" s="26" t="s">
        <v>48</v>
      </c>
      <c r="I102" s="42" t="s">
        <v>10</v>
      </c>
      <c r="J102" s="42" t="s">
        <v>40</v>
      </c>
      <c r="K102" s="42" t="s">
        <v>11</v>
      </c>
      <c r="L102" s="21">
        <v>29247</v>
      </c>
      <c r="M102" s="21">
        <v>1</v>
      </c>
      <c r="N102" s="21" t="s">
        <v>156</v>
      </c>
      <c r="O102" s="21" t="s">
        <v>157</v>
      </c>
      <c r="P102" s="21">
        <v>4</v>
      </c>
      <c r="Q102" s="24">
        <v>142</v>
      </c>
      <c r="R102" s="24">
        <v>568</v>
      </c>
      <c r="S102" s="21" t="s">
        <v>102</v>
      </c>
      <c r="T102" s="13" t="s">
        <v>51</v>
      </c>
    </row>
    <row r="103" spans="1:20" ht="16.5">
      <c r="A103" s="41" t="s">
        <v>108</v>
      </c>
      <c r="B103" s="42" t="s">
        <v>154</v>
      </c>
      <c r="C103" s="42" t="s">
        <v>155</v>
      </c>
      <c r="D103" s="42" t="s">
        <v>193</v>
      </c>
      <c r="E103" s="42" t="s">
        <v>8</v>
      </c>
      <c r="F103" s="42" t="s">
        <v>9</v>
      </c>
      <c r="G103" s="42" t="s">
        <v>38</v>
      </c>
      <c r="H103" s="26" t="s">
        <v>48</v>
      </c>
      <c r="I103" s="42" t="s">
        <v>10</v>
      </c>
      <c r="J103" s="42" t="s">
        <v>40</v>
      </c>
      <c r="K103" s="42" t="s">
        <v>11</v>
      </c>
      <c r="L103" s="21">
        <v>28863</v>
      </c>
      <c r="M103" s="21">
        <v>24</v>
      </c>
      <c r="N103" s="21" t="s">
        <v>158</v>
      </c>
      <c r="O103" s="21" t="s">
        <v>96</v>
      </c>
      <c r="P103" s="21">
        <v>6</v>
      </c>
      <c r="Q103" s="24">
        <v>15</v>
      </c>
      <c r="R103" s="24">
        <v>90</v>
      </c>
      <c r="S103" s="21" t="s">
        <v>135</v>
      </c>
      <c r="T103" s="13" t="s">
        <v>51</v>
      </c>
    </row>
    <row r="104" spans="1:20" ht="49.5">
      <c r="A104" s="41" t="s">
        <v>108</v>
      </c>
      <c r="B104" s="42" t="s">
        <v>129</v>
      </c>
      <c r="C104" s="42" t="s">
        <v>196</v>
      </c>
      <c r="D104" s="42" t="s">
        <v>193</v>
      </c>
      <c r="E104" s="42" t="s">
        <v>8</v>
      </c>
      <c r="F104" s="42" t="s">
        <v>9</v>
      </c>
      <c r="G104" s="42" t="s">
        <v>38</v>
      </c>
      <c r="H104" s="26" t="s">
        <v>48</v>
      </c>
      <c r="I104" s="42" t="s">
        <v>10</v>
      </c>
      <c r="J104" s="42" t="s">
        <v>40</v>
      </c>
      <c r="K104" s="42" t="s">
        <v>11</v>
      </c>
      <c r="L104" s="21">
        <v>19857</v>
      </c>
      <c r="M104" s="21">
        <v>22</v>
      </c>
      <c r="N104" s="21" t="s">
        <v>131</v>
      </c>
      <c r="O104" s="21" t="s">
        <v>7</v>
      </c>
      <c r="P104" s="21">
        <v>6</v>
      </c>
      <c r="Q104" s="24">
        <v>118.76</v>
      </c>
      <c r="R104" s="24">
        <v>712.56</v>
      </c>
      <c r="S104" s="21" t="s">
        <v>102</v>
      </c>
      <c r="T104" s="13" t="s">
        <v>51</v>
      </c>
    </row>
    <row r="105" spans="1:20" ht="16.5">
      <c r="A105" s="41" t="s">
        <v>108</v>
      </c>
      <c r="B105" s="42" t="s">
        <v>129</v>
      </c>
      <c r="C105" s="42" t="s">
        <v>196</v>
      </c>
      <c r="D105" s="42" t="s">
        <v>193</v>
      </c>
      <c r="E105" s="42" t="s">
        <v>8</v>
      </c>
      <c r="F105" s="42" t="s">
        <v>9</v>
      </c>
      <c r="G105" s="42" t="s">
        <v>38</v>
      </c>
      <c r="H105" s="26" t="s">
        <v>48</v>
      </c>
      <c r="I105" s="42" t="s">
        <v>10</v>
      </c>
      <c r="J105" s="42" t="s">
        <v>40</v>
      </c>
      <c r="K105" s="42" t="s">
        <v>11</v>
      </c>
      <c r="L105" s="21">
        <v>16457</v>
      </c>
      <c r="M105" s="21">
        <v>33</v>
      </c>
      <c r="N105" s="21" t="s">
        <v>132</v>
      </c>
      <c r="O105" s="21" t="s">
        <v>7</v>
      </c>
      <c r="P105" s="21">
        <v>7</v>
      </c>
      <c r="Q105" s="24">
        <v>3.6</v>
      </c>
      <c r="R105" s="24">
        <v>25.2</v>
      </c>
      <c r="S105" s="21" t="s">
        <v>102</v>
      </c>
      <c r="T105" s="13" t="s">
        <v>51</v>
      </c>
    </row>
    <row r="106" spans="1:20" ht="16.5">
      <c r="A106" s="41" t="s">
        <v>108</v>
      </c>
      <c r="B106" s="42" t="s">
        <v>129</v>
      </c>
      <c r="C106" s="42" t="s">
        <v>196</v>
      </c>
      <c r="D106" s="42" t="s">
        <v>193</v>
      </c>
      <c r="E106" s="42" t="s">
        <v>8</v>
      </c>
      <c r="F106" s="42" t="s">
        <v>9</v>
      </c>
      <c r="G106" s="42" t="s">
        <v>38</v>
      </c>
      <c r="H106" s="26" t="s">
        <v>48</v>
      </c>
      <c r="I106" s="42" t="s">
        <v>10</v>
      </c>
      <c r="J106" s="42" t="s">
        <v>40</v>
      </c>
      <c r="K106" s="42" t="s">
        <v>11</v>
      </c>
      <c r="L106" s="21">
        <v>28866</v>
      </c>
      <c r="M106" s="21">
        <v>39</v>
      </c>
      <c r="N106" s="21" t="s">
        <v>133</v>
      </c>
      <c r="O106" s="21" t="s">
        <v>96</v>
      </c>
      <c r="P106" s="21">
        <v>87</v>
      </c>
      <c r="Q106" s="24">
        <v>19.7</v>
      </c>
      <c r="R106" s="24">
        <v>1713.9</v>
      </c>
      <c r="S106" s="21" t="s">
        <v>135</v>
      </c>
      <c r="T106" s="13" t="s">
        <v>51</v>
      </c>
    </row>
    <row r="107" spans="1:20" ht="33">
      <c r="A107" s="41" t="s">
        <v>108</v>
      </c>
      <c r="B107" s="42" t="s">
        <v>129</v>
      </c>
      <c r="C107" s="42" t="s">
        <v>196</v>
      </c>
      <c r="D107" s="42" t="s">
        <v>193</v>
      </c>
      <c r="E107" s="42" t="s">
        <v>8</v>
      </c>
      <c r="F107" s="42" t="s">
        <v>9</v>
      </c>
      <c r="G107" s="42" t="s">
        <v>38</v>
      </c>
      <c r="H107" s="26" t="s">
        <v>48</v>
      </c>
      <c r="I107" s="42" t="s">
        <v>10</v>
      </c>
      <c r="J107" s="42" t="s">
        <v>40</v>
      </c>
      <c r="K107" s="42" t="s">
        <v>11</v>
      </c>
      <c r="L107" s="21">
        <v>24612</v>
      </c>
      <c r="M107" s="21">
        <v>59</v>
      </c>
      <c r="N107" s="21" t="s">
        <v>134</v>
      </c>
      <c r="O107" s="21" t="s">
        <v>96</v>
      </c>
      <c r="P107" s="21">
        <v>20</v>
      </c>
      <c r="Q107" s="24">
        <v>64</v>
      </c>
      <c r="R107" s="24">
        <v>1280</v>
      </c>
      <c r="S107" s="21" t="s">
        <v>102</v>
      </c>
      <c r="T107" s="13" t="s">
        <v>51</v>
      </c>
    </row>
    <row r="108" spans="1:20" ht="49.5">
      <c r="A108" s="41" t="s">
        <v>108</v>
      </c>
      <c r="B108" s="42" t="s">
        <v>129</v>
      </c>
      <c r="C108" s="42" t="s">
        <v>196</v>
      </c>
      <c r="D108" s="42" t="s">
        <v>193</v>
      </c>
      <c r="E108" s="42" t="s">
        <v>8</v>
      </c>
      <c r="F108" s="42" t="s">
        <v>9</v>
      </c>
      <c r="G108" s="42" t="s">
        <v>38</v>
      </c>
      <c r="H108" s="26" t="s">
        <v>48</v>
      </c>
      <c r="I108" s="42" t="s">
        <v>10</v>
      </c>
      <c r="J108" s="42" t="s">
        <v>40</v>
      </c>
      <c r="K108" s="42" t="s">
        <v>11</v>
      </c>
      <c r="L108" s="21">
        <v>23550</v>
      </c>
      <c r="M108" s="21">
        <v>64</v>
      </c>
      <c r="N108" s="21" t="s">
        <v>136</v>
      </c>
      <c r="O108" s="21" t="s">
        <v>114</v>
      </c>
      <c r="P108" s="21">
        <v>21</v>
      </c>
      <c r="Q108" s="24">
        <v>89</v>
      </c>
      <c r="R108" s="24">
        <v>1869</v>
      </c>
      <c r="S108" s="21" t="s">
        <v>102</v>
      </c>
      <c r="T108" s="13" t="s">
        <v>51</v>
      </c>
    </row>
    <row r="109" spans="1:20" ht="16.5">
      <c r="A109" s="41" t="s">
        <v>108</v>
      </c>
      <c r="B109" s="42" t="s">
        <v>129</v>
      </c>
      <c r="C109" s="42" t="s">
        <v>196</v>
      </c>
      <c r="D109" s="42" t="s">
        <v>193</v>
      </c>
      <c r="E109" s="42" t="s">
        <v>8</v>
      </c>
      <c r="F109" s="42" t="s">
        <v>9</v>
      </c>
      <c r="G109" s="42" t="s">
        <v>38</v>
      </c>
      <c r="H109" s="26" t="s">
        <v>48</v>
      </c>
      <c r="I109" s="42" t="s">
        <v>10</v>
      </c>
      <c r="J109" s="42" t="s">
        <v>40</v>
      </c>
      <c r="K109" s="42" t="s">
        <v>11</v>
      </c>
      <c r="L109" s="21">
        <v>12263</v>
      </c>
      <c r="M109" s="21">
        <v>71</v>
      </c>
      <c r="N109" s="21" t="s">
        <v>137</v>
      </c>
      <c r="O109" s="21" t="s">
        <v>7</v>
      </c>
      <c r="P109" s="21">
        <v>3</v>
      </c>
      <c r="Q109" s="24">
        <v>21</v>
      </c>
      <c r="R109" s="24">
        <v>63</v>
      </c>
      <c r="S109" s="21" t="s">
        <v>102</v>
      </c>
      <c r="T109" s="13" t="s">
        <v>51</v>
      </c>
    </row>
    <row r="110" spans="1:20" ht="16.5">
      <c r="A110" s="41" t="s">
        <v>108</v>
      </c>
      <c r="B110" s="42" t="s">
        <v>129</v>
      </c>
      <c r="C110" s="42" t="s">
        <v>196</v>
      </c>
      <c r="D110" s="42" t="s">
        <v>193</v>
      </c>
      <c r="E110" s="42" t="s">
        <v>8</v>
      </c>
      <c r="F110" s="42" t="s">
        <v>9</v>
      </c>
      <c r="G110" s="42" t="s">
        <v>38</v>
      </c>
      <c r="H110" s="26" t="s">
        <v>48</v>
      </c>
      <c r="I110" s="42" t="s">
        <v>10</v>
      </c>
      <c r="J110" s="42" t="s">
        <v>40</v>
      </c>
      <c r="K110" s="42" t="s">
        <v>11</v>
      </c>
      <c r="L110" s="21">
        <v>23370</v>
      </c>
      <c r="M110" s="21">
        <v>107</v>
      </c>
      <c r="N110" s="21" t="s">
        <v>138</v>
      </c>
      <c r="O110" s="21" t="s">
        <v>7</v>
      </c>
      <c r="P110" s="21">
        <v>1</v>
      </c>
      <c r="Q110" s="24">
        <v>38</v>
      </c>
      <c r="R110" s="24">
        <v>38</v>
      </c>
      <c r="S110" s="21" t="s">
        <v>97</v>
      </c>
      <c r="T110" s="13" t="s">
        <v>51</v>
      </c>
    </row>
    <row r="111" spans="1:20" ht="16.5">
      <c r="A111" s="41" t="s">
        <v>108</v>
      </c>
      <c r="B111" s="42" t="s">
        <v>129</v>
      </c>
      <c r="C111" s="42" t="s">
        <v>196</v>
      </c>
      <c r="D111" s="42" t="s">
        <v>193</v>
      </c>
      <c r="E111" s="42" t="s">
        <v>8</v>
      </c>
      <c r="F111" s="42" t="s">
        <v>9</v>
      </c>
      <c r="G111" s="42" t="s">
        <v>38</v>
      </c>
      <c r="H111" s="26" t="s">
        <v>48</v>
      </c>
      <c r="I111" s="42" t="s">
        <v>10</v>
      </c>
      <c r="J111" s="42" t="s">
        <v>40</v>
      </c>
      <c r="K111" s="42" t="s">
        <v>11</v>
      </c>
      <c r="L111" s="21">
        <v>26857</v>
      </c>
      <c r="M111" s="21">
        <v>108</v>
      </c>
      <c r="N111" s="21" t="s">
        <v>139</v>
      </c>
      <c r="O111" s="21" t="s">
        <v>7</v>
      </c>
      <c r="P111" s="21">
        <v>1</v>
      </c>
      <c r="Q111" s="24">
        <v>118.5</v>
      </c>
      <c r="R111" s="24">
        <v>118.5</v>
      </c>
      <c r="S111" s="21" t="s">
        <v>97</v>
      </c>
      <c r="T111" s="13" t="s">
        <v>51</v>
      </c>
    </row>
    <row r="112" spans="1:20" ht="16.5">
      <c r="A112" s="41" t="s">
        <v>108</v>
      </c>
      <c r="B112" s="42" t="s">
        <v>80</v>
      </c>
      <c r="C112" s="42" t="s">
        <v>197</v>
      </c>
      <c r="D112" s="42" t="s">
        <v>193</v>
      </c>
      <c r="E112" s="42" t="s">
        <v>8</v>
      </c>
      <c r="F112" s="42" t="s">
        <v>9</v>
      </c>
      <c r="G112" s="42" t="s">
        <v>38</v>
      </c>
      <c r="H112" s="36" t="s">
        <v>48</v>
      </c>
      <c r="I112" s="42" t="s">
        <v>10</v>
      </c>
      <c r="J112" s="42" t="s">
        <v>40</v>
      </c>
      <c r="K112" s="42" t="s">
        <v>11</v>
      </c>
      <c r="L112" s="44">
        <v>23592</v>
      </c>
      <c r="M112" s="44">
        <v>96</v>
      </c>
      <c r="N112" s="44" t="s">
        <v>141</v>
      </c>
      <c r="O112" s="44" t="s">
        <v>7</v>
      </c>
      <c r="P112" s="44">
        <v>3</v>
      </c>
      <c r="Q112" s="67">
        <v>34.99</v>
      </c>
      <c r="R112" s="67">
        <v>104.97</v>
      </c>
      <c r="S112" s="44" t="s">
        <v>102</v>
      </c>
      <c r="T112" s="27" t="s">
        <v>51</v>
      </c>
    </row>
    <row r="113" spans="1:20" ht="16.5">
      <c r="A113" s="41" t="s">
        <v>108</v>
      </c>
      <c r="B113" s="42" t="s">
        <v>80</v>
      </c>
      <c r="C113" s="42" t="s">
        <v>197</v>
      </c>
      <c r="D113" s="42" t="s">
        <v>193</v>
      </c>
      <c r="E113" s="42" t="s">
        <v>8</v>
      </c>
      <c r="F113" s="42" t="s">
        <v>9</v>
      </c>
      <c r="G113" s="42" t="s">
        <v>38</v>
      </c>
      <c r="H113" s="36" t="s">
        <v>48</v>
      </c>
      <c r="I113" s="42" t="s">
        <v>10</v>
      </c>
      <c r="J113" s="42" t="s">
        <v>40</v>
      </c>
      <c r="K113" s="42" t="s">
        <v>11</v>
      </c>
      <c r="L113" s="44">
        <v>23593</v>
      </c>
      <c r="M113" s="44">
        <v>97</v>
      </c>
      <c r="N113" s="44" t="s">
        <v>142</v>
      </c>
      <c r="O113" s="44" t="s">
        <v>7</v>
      </c>
      <c r="P113" s="44">
        <v>3</v>
      </c>
      <c r="Q113" s="67">
        <v>34.99</v>
      </c>
      <c r="R113" s="67">
        <v>104.97</v>
      </c>
      <c r="S113" s="44" t="s">
        <v>102</v>
      </c>
      <c r="T113" s="27" t="s">
        <v>51</v>
      </c>
    </row>
    <row r="114" spans="1:20" ht="16.5">
      <c r="A114" s="41" t="s">
        <v>108</v>
      </c>
      <c r="B114" s="42" t="s">
        <v>80</v>
      </c>
      <c r="C114" s="42" t="s">
        <v>197</v>
      </c>
      <c r="D114" s="42" t="s">
        <v>193</v>
      </c>
      <c r="E114" s="42" t="s">
        <v>8</v>
      </c>
      <c r="F114" s="42" t="s">
        <v>9</v>
      </c>
      <c r="G114" s="42" t="s">
        <v>38</v>
      </c>
      <c r="H114" s="36" t="s">
        <v>48</v>
      </c>
      <c r="I114" s="42" t="s">
        <v>10</v>
      </c>
      <c r="J114" s="42" t="s">
        <v>40</v>
      </c>
      <c r="K114" s="42" t="s">
        <v>11</v>
      </c>
      <c r="L114" s="44">
        <v>23594</v>
      </c>
      <c r="M114" s="44">
        <v>98</v>
      </c>
      <c r="N114" s="44" t="s">
        <v>143</v>
      </c>
      <c r="O114" s="44" t="s">
        <v>7</v>
      </c>
      <c r="P114" s="44">
        <v>3</v>
      </c>
      <c r="Q114" s="67">
        <v>34.99</v>
      </c>
      <c r="R114" s="67">
        <v>104.97</v>
      </c>
      <c r="S114" s="44" t="s">
        <v>102</v>
      </c>
      <c r="T114" s="27" t="s">
        <v>51</v>
      </c>
    </row>
    <row r="115" spans="1:20" ht="16.5">
      <c r="A115" s="41" t="s">
        <v>108</v>
      </c>
      <c r="B115" s="42" t="s">
        <v>80</v>
      </c>
      <c r="C115" s="42" t="s">
        <v>197</v>
      </c>
      <c r="D115" s="42" t="s">
        <v>193</v>
      </c>
      <c r="E115" s="42" t="s">
        <v>8</v>
      </c>
      <c r="F115" s="42" t="s">
        <v>9</v>
      </c>
      <c r="G115" s="42" t="s">
        <v>38</v>
      </c>
      <c r="H115" s="36" t="s">
        <v>48</v>
      </c>
      <c r="I115" s="42" t="s">
        <v>10</v>
      </c>
      <c r="J115" s="42" t="s">
        <v>40</v>
      </c>
      <c r="K115" s="42" t="s">
        <v>11</v>
      </c>
      <c r="L115" s="44">
        <v>23595</v>
      </c>
      <c r="M115" s="44">
        <v>99</v>
      </c>
      <c r="N115" s="44" t="s">
        <v>144</v>
      </c>
      <c r="O115" s="44" t="s">
        <v>7</v>
      </c>
      <c r="P115" s="44">
        <v>3</v>
      </c>
      <c r="Q115" s="67">
        <v>34.99</v>
      </c>
      <c r="R115" s="67">
        <v>104.97</v>
      </c>
      <c r="S115" s="44" t="s">
        <v>102</v>
      </c>
      <c r="T115" s="27" t="s">
        <v>51</v>
      </c>
    </row>
    <row r="116" spans="1:20" ht="16.5">
      <c r="A116" s="41" t="s">
        <v>108</v>
      </c>
      <c r="B116" s="42" t="s">
        <v>80</v>
      </c>
      <c r="C116" s="42" t="s">
        <v>197</v>
      </c>
      <c r="D116" s="42" t="s">
        <v>193</v>
      </c>
      <c r="E116" s="42" t="s">
        <v>8</v>
      </c>
      <c r="F116" s="42" t="s">
        <v>9</v>
      </c>
      <c r="G116" s="42" t="s">
        <v>38</v>
      </c>
      <c r="H116" s="36" t="s">
        <v>48</v>
      </c>
      <c r="I116" s="42" t="s">
        <v>10</v>
      </c>
      <c r="J116" s="42" t="s">
        <v>40</v>
      </c>
      <c r="K116" s="42" t="s">
        <v>11</v>
      </c>
      <c r="L116" s="44">
        <v>23596</v>
      </c>
      <c r="M116" s="44">
        <v>100</v>
      </c>
      <c r="N116" s="44" t="s">
        <v>145</v>
      </c>
      <c r="O116" s="44" t="s">
        <v>7</v>
      </c>
      <c r="P116" s="44">
        <v>3</v>
      </c>
      <c r="Q116" s="67">
        <v>34.99</v>
      </c>
      <c r="R116" s="67">
        <v>104.97</v>
      </c>
      <c r="S116" s="44" t="s">
        <v>102</v>
      </c>
      <c r="T116" s="27" t="s">
        <v>51</v>
      </c>
    </row>
    <row r="117" spans="1:20" ht="16.5">
      <c r="A117" s="41" t="s">
        <v>108</v>
      </c>
      <c r="B117" s="42" t="s">
        <v>80</v>
      </c>
      <c r="C117" s="42" t="s">
        <v>197</v>
      </c>
      <c r="D117" s="42" t="s">
        <v>193</v>
      </c>
      <c r="E117" s="42" t="s">
        <v>8</v>
      </c>
      <c r="F117" s="42" t="s">
        <v>9</v>
      </c>
      <c r="G117" s="42" t="s">
        <v>38</v>
      </c>
      <c r="H117" s="36" t="s">
        <v>48</v>
      </c>
      <c r="I117" s="42" t="s">
        <v>10</v>
      </c>
      <c r="J117" s="42" t="s">
        <v>40</v>
      </c>
      <c r="K117" s="42" t="s">
        <v>11</v>
      </c>
      <c r="L117" s="44">
        <v>23597</v>
      </c>
      <c r="M117" s="44">
        <v>101</v>
      </c>
      <c r="N117" s="44" t="s">
        <v>146</v>
      </c>
      <c r="O117" s="44" t="s">
        <v>7</v>
      </c>
      <c r="P117" s="44">
        <v>3</v>
      </c>
      <c r="Q117" s="67">
        <v>50</v>
      </c>
      <c r="R117" s="67">
        <v>150</v>
      </c>
      <c r="S117" s="44" t="s">
        <v>102</v>
      </c>
      <c r="T117" s="27" t="s">
        <v>51</v>
      </c>
    </row>
    <row r="118" spans="1:20" ht="16.5">
      <c r="A118" s="41" t="s">
        <v>108</v>
      </c>
      <c r="B118" s="42" t="s">
        <v>80</v>
      </c>
      <c r="C118" s="42" t="s">
        <v>197</v>
      </c>
      <c r="D118" s="42" t="s">
        <v>193</v>
      </c>
      <c r="E118" s="42" t="s">
        <v>8</v>
      </c>
      <c r="F118" s="42" t="s">
        <v>9</v>
      </c>
      <c r="G118" s="42" t="s">
        <v>38</v>
      </c>
      <c r="H118" s="36" t="s">
        <v>48</v>
      </c>
      <c r="I118" s="42" t="s">
        <v>10</v>
      </c>
      <c r="J118" s="42" t="s">
        <v>40</v>
      </c>
      <c r="K118" s="42" t="s">
        <v>11</v>
      </c>
      <c r="L118" s="44">
        <v>23598</v>
      </c>
      <c r="M118" s="44">
        <v>102</v>
      </c>
      <c r="N118" s="44" t="s">
        <v>147</v>
      </c>
      <c r="O118" s="44" t="s">
        <v>7</v>
      </c>
      <c r="P118" s="44">
        <v>3</v>
      </c>
      <c r="Q118" s="67">
        <v>50</v>
      </c>
      <c r="R118" s="67">
        <v>150</v>
      </c>
      <c r="S118" s="44" t="s">
        <v>102</v>
      </c>
      <c r="T118" s="27" t="s">
        <v>51</v>
      </c>
    </row>
    <row r="119" spans="1:20" ht="16.5">
      <c r="A119" s="41" t="s">
        <v>108</v>
      </c>
      <c r="B119" s="42" t="s">
        <v>80</v>
      </c>
      <c r="C119" s="42" t="s">
        <v>197</v>
      </c>
      <c r="D119" s="42" t="s">
        <v>193</v>
      </c>
      <c r="E119" s="42" t="s">
        <v>8</v>
      </c>
      <c r="F119" s="42" t="s">
        <v>9</v>
      </c>
      <c r="G119" s="42" t="s">
        <v>38</v>
      </c>
      <c r="H119" s="36" t="s">
        <v>48</v>
      </c>
      <c r="I119" s="42" t="s">
        <v>10</v>
      </c>
      <c r="J119" s="42" t="s">
        <v>40</v>
      </c>
      <c r="K119" s="42" t="s">
        <v>11</v>
      </c>
      <c r="L119" s="44">
        <v>23604</v>
      </c>
      <c r="M119" s="44">
        <v>103</v>
      </c>
      <c r="N119" s="44" t="s">
        <v>148</v>
      </c>
      <c r="O119" s="44" t="s">
        <v>7</v>
      </c>
      <c r="P119" s="44">
        <v>3</v>
      </c>
      <c r="Q119" s="67">
        <v>50</v>
      </c>
      <c r="R119" s="67">
        <v>150</v>
      </c>
      <c r="S119" s="44" t="s">
        <v>102</v>
      </c>
      <c r="T119" s="27" t="s">
        <v>51</v>
      </c>
    </row>
    <row r="120" spans="1:20" ht="16.5">
      <c r="A120" s="41" t="s">
        <v>108</v>
      </c>
      <c r="B120" s="42" t="s">
        <v>80</v>
      </c>
      <c r="C120" s="42" t="s">
        <v>197</v>
      </c>
      <c r="D120" s="42" t="s">
        <v>193</v>
      </c>
      <c r="E120" s="42" t="s">
        <v>8</v>
      </c>
      <c r="F120" s="42" t="s">
        <v>9</v>
      </c>
      <c r="G120" s="42" t="s">
        <v>38</v>
      </c>
      <c r="H120" s="36" t="s">
        <v>48</v>
      </c>
      <c r="I120" s="42" t="s">
        <v>10</v>
      </c>
      <c r="J120" s="42" t="s">
        <v>40</v>
      </c>
      <c r="K120" s="42" t="s">
        <v>11</v>
      </c>
      <c r="L120" s="44">
        <v>23605</v>
      </c>
      <c r="M120" s="44">
        <v>105</v>
      </c>
      <c r="N120" s="44" t="s">
        <v>149</v>
      </c>
      <c r="O120" s="44" t="s">
        <v>7</v>
      </c>
      <c r="P120" s="44">
        <v>3</v>
      </c>
      <c r="Q120" s="67">
        <v>50</v>
      </c>
      <c r="R120" s="67">
        <v>150</v>
      </c>
      <c r="S120" s="44" t="s">
        <v>102</v>
      </c>
      <c r="T120" s="27" t="s">
        <v>51</v>
      </c>
    </row>
    <row r="121" spans="1:20" ht="16.5">
      <c r="A121" s="41" t="s">
        <v>108</v>
      </c>
      <c r="B121" s="42" t="s">
        <v>80</v>
      </c>
      <c r="C121" s="42" t="s">
        <v>197</v>
      </c>
      <c r="D121" s="42" t="s">
        <v>193</v>
      </c>
      <c r="E121" s="42" t="s">
        <v>8</v>
      </c>
      <c r="F121" s="42" t="s">
        <v>9</v>
      </c>
      <c r="G121" s="42" t="s">
        <v>38</v>
      </c>
      <c r="H121" s="36" t="s">
        <v>48</v>
      </c>
      <c r="I121" s="42" t="s">
        <v>10</v>
      </c>
      <c r="J121" s="42" t="s">
        <v>40</v>
      </c>
      <c r="K121" s="42" t="s">
        <v>11</v>
      </c>
      <c r="L121" s="44">
        <v>23607</v>
      </c>
      <c r="M121" s="44">
        <v>106</v>
      </c>
      <c r="N121" s="44" t="s">
        <v>150</v>
      </c>
      <c r="O121" s="44" t="s">
        <v>7</v>
      </c>
      <c r="P121" s="44">
        <v>3</v>
      </c>
      <c r="Q121" s="67">
        <v>50</v>
      </c>
      <c r="R121" s="67">
        <v>150</v>
      </c>
      <c r="S121" s="44" t="s">
        <v>102</v>
      </c>
      <c r="T121" s="27" t="s">
        <v>51</v>
      </c>
    </row>
    <row r="122" spans="1:20" ht="30">
      <c r="A122" s="41" t="s">
        <v>198</v>
      </c>
      <c r="B122" s="41" t="s">
        <v>198</v>
      </c>
      <c r="C122" s="42" t="s">
        <v>199</v>
      </c>
      <c r="D122" s="42" t="s">
        <v>193</v>
      </c>
      <c r="E122" s="42" t="s">
        <v>8</v>
      </c>
      <c r="F122" s="42" t="s">
        <v>9</v>
      </c>
      <c r="G122" s="42" t="s">
        <v>38</v>
      </c>
      <c r="H122" s="36" t="s">
        <v>48</v>
      </c>
      <c r="I122" s="42" t="s">
        <v>10</v>
      </c>
      <c r="J122" s="42" t="s">
        <v>40</v>
      </c>
      <c r="K122" s="42" t="s">
        <v>11</v>
      </c>
      <c r="L122" s="35">
        <v>57112</v>
      </c>
      <c r="M122" s="21">
        <v>1</v>
      </c>
      <c r="N122" s="35" t="s">
        <v>200</v>
      </c>
      <c r="O122" s="21" t="s">
        <v>201</v>
      </c>
      <c r="P122" s="21">
        <v>40</v>
      </c>
      <c r="Q122" s="68">
        <v>0</v>
      </c>
      <c r="R122" s="59">
        <v>6000</v>
      </c>
      <c r="S122" s="13" t="s">
        <v>202</v>
      </c>
      <c r="T122" s="21" t="s">
        <v>51</v>
      </c>
    </row>
    <row r="123" spans="1:20" ht="33">
      <c r="A123" s="45" t="s">
        <v>166</v>
      </c>
      <c r="B123" s="46" t="s">
        <v>203</v>
      </c>
      <c r="C123" s="35" t="s">
        <v>204</v>
      </c>
      <c r="D123" s="42" t="s">
        <v>193</v>
      </c>
      <c r="E123" s="42" t="s">
        <v>8</v>
      </c>
      <c r="F123" s="42" t="s">
        <v>9</v>
      </c>
      <c r="G123" s="42" t="s">
        <v>38</v>
      </c>
      <c r="H123" s="36" t="s">
        <v>48</v>
      </c>
      <c r="I123" s="42" t="s">
        <v>10</v>
      </c>
      <c r="J123" s="42" t="s">
        <v>40</v>
      </c>
      <c r="K123" s="42" t="s">
        <v>11</v>
      </c>
      <c r="L123" s="44">
        <v>21175</v>
      </c>
      <c r="M123" s="44">
        <v>545</v>
      </c>
      <c r="N123" s="44" t="s">
        <v>205</v>
      </c>
      <c r="O123" s="44" t="s">
        <v>99</v>
      </c>
      <c r="P123" s="44">
        <v>2</v>
      </c>
      <c r="Q123" s="67">
        <v>59</v>
      </c>
      <c r="R123" s="67">
        <v>118</v>
      </c>
      <c r="S123" s="44" t="s">
        <v>102</v>
      </c>
      <c r="T123" s="44" t="s">
        <v>51</v>
      </c>
    </row>
    <row r="124" spans="1:20" ht="33">
      <c r="A124" s="45" t="s">
        <v>166</v>
      </c>
      <c r="B124" s="46" t="s">
        <v>203</v>
      </c>
      <c r="C124" s="35" t="s">
        <v>204</v>
      </c>
      <c r="D124" s="42" t="s">
        <v>193</v>
      </c>
      <c r="E124" s="42" t="s">
        <v>8</v>
      </c>
      <c r="F124" s="42" t="s">
        <v>9</v>
      </c>
      <c r="G124" s="42" t="s">
        <v>38</v>
      </c>
      <c r="H124" s="36" t="s">
        <v>48</v>
      </c>
      <c r="I124" s="42" t="s">
        <v>10</v>
      </c>
      <c r="J124" s="42" t="s">
        <v>40</v>
      </c>
      <c r="K124" s="42" t="s">
        <v>11</v>
      </c>
      <c r="L124" s="44">
        <v>44187</v>
      </c>
      <c r="M124" s="44">
        <v>547</v>
      </c>
      <c r="N124" s="44" t="s">
        <v>206</v>
      </c>
      <c r="O124" s="44" t="s">
        <v>99</v>
      </c>
      <c r="P124" s="44">
        <v>2</v>
      </c>
      <c r="Q124" s="67">
        <v>103.95</v>
      </c>
      <c r="R124" s="67">
        <v>207.9</v>
      </c>
      <c r="S124" s="44" t="s">
        <v>102</v>
      </c>
      <c r="T124" s="44" t="s">
        <v>51</v>
      </c>
    </row>
    <row r="125" spans="1:20" ht="16.5">
      <c r="A125" s="41" t="s">
        <v>166</v>
      </c>
      <c r="B125" s="42" t="s">
        <v>207</v>
      </c>
      <c r="C125" s="35" t="s">
        <v>208</v>
      </c>
      <c r="D125" s="42" t="s">
        <v>193</v>
      </c>
      <c r="E125" s="42" t="s">
        <v>8</v>
      </c>
      <c r="F125" s="42" t="s">
        <v>9</v>
      </c>
      <c r="G125" s="42" t="s">
        <v>38</v>
      </c>
      <c r="H125" s="36" t="s">
        <v>48</v>
      </c>
      <c r="I125" s="42" t="s">
        <v>10</v>
      </c>
      <c r="J125" s="42" t="s">
        <v>40</v>
      </c>
      <c r="K125" s="42" t="s">
        <v>11</v>
      </c>
      <c r="L125" s="44">
        <v>8734</v>
      </c>
      <c r="M125" s="44">
        <v>603</v>
      </c>
      <c r="N125" s="44" t="s">
        <v>209</v>
      </c>
      <c r="O125" s="44" t="s">
        <v>210</v>
      </c>
      <c r="P125" s="44">
        <v>3</v>
      </c>
      <c r="Q125" s="67">
        <v>17</v>
      </c>
      <c r="R125" s="67">
        <v>51</v>
      </c>
      <c r="S125" s="44" t="s">
        <v>97</v>
      </c>
      <c r="T125" s="44" t="s">
        <v>51</v>
      </c>
    </row>
    <row r="126" spans="1:20" ht="16.5">
      <c r="A126" s="41" t="s">
        <v>166</v>
      </c>
      <c r="B126" s="42" t="s">
        <v>207</v>
      </c>
      <c r="C126" s="35" t="s">
        <v>208</v>
      </c>
      <c r="D126" s="42" t="s">
        <v>193</v>
      </c>
      <c r="E126" s="42" t="s">
        <v>8</v>
      </c>
      <c r="F126" s="42" t="s">
        <v>9</v>
      </c>
      <c r="G126" s="42" t="s">
        <v>38</v>
      </c>
      <c r="H126" s="36" t="s">
        <v>48</v>
      </c>
      <c r="I126" s="42" t="s">
        <v>10</v>
      </c>
      <c r="J126" s="42" t="s">
        <v>40</v>
      </c>
      <c r="K126" s="42" t="s">
        <v>11</v>
      </c>
      <c r="L126" s="44">
        <v>328</v>
      </c>
      <c r="M126" s="44">
        <v>646</v>
      </c>
      <c r="N126" s="44" t="s">
        <v>211</v>
      </c>
      <c r="O126" s="44" t="s">
        <v>99</v>
      </c>
      <c r="P126" s="44">
        <v>1</v>
      </c>
      <c r="Q126" s="67">
        <v>14.1</v>
      </c>
      <c r="R126" s="67">
        <v>14.1</v>
      </c>
      <c r="S126" s="44" t="s">
        <v>97</v>
      </c>
      <c r="T126" s="44" t="s">
        <v>51</v>
      </c>
    </row>
    <row r="127" spans="1:20" ht="16.5">
      <c r="A127" s="41" t="s">
        <v>166</v>
      </c>
      <c r="B127" s="42" t="s">
        <v>207</v>
      </c>
      <c r="C127" s="35" t="s">
        <v>208</v>
      </c>
      <c r="D127" s="42" t="s">
        <v>193</v>
      </c>
      <c r="E127" s="42" t="s">
        <v>8</v>
      </c>
      <c r="F127" s="42" t="s">
        <v>9</v>
      </c>
      <c r="G127" s="42" t="s">
        <v>38</v>
      </c>
      <c r="H127" s="36" t="s">
        <v>48</v>
      </c>
      <c r="I127" s="42" t="s">
        <v>10</v>
      </c>
      <c r="J127" s="42" t="s">
        <v>40</v>
      </c>
      <c r="K127" s="42" t="s">
        <v>11</v>
      </c>
      <c r="L127" s="44">
        <v>23537</v>
      </c>
      <c r="M127" s="44">
        <v>649</v>
      </c>
      <c r="N127" s="44" t="s">
        <v>212</v>
      </c>
      <c r="O127" s="44" t="s">
        <v>99</v>
      </c>
      <c r="P127" s="44">
        <v>1</v>
      </c>
      <c r="Q127" s="67">
        <v>15.5</v>
      </c>
      <c r="R127" s="67">
        <v>15.5</v>
      </c>
      <c r="S127" s="44" t="s">
        <v>97</v>
      </c>
      <c r="T127" s="44" t="s">
        <v>51</v>
      </c>
    </row>
    <row r="128" spans="1:20" ht="33">
      <c r="A128" s="41" t="s">
        <v>166</v>
      </c>
      <c r="B128" s="46" t="s">
        <v>213</v>
      </c>
      <c r="C128" s="35" t="s">
        <v>214</v>
      </c>
      <c r="D128" s="42" t="s">
        <v>193</v>
      </c>
      <c r="E128" s="42" t="s">
        <v>8</v>
      </c>
      <c r="F128" s="42" t="s">
        <v>9</v>
      </c>
      <c r="G128" s="42" t="s">
        <v>38</v>
      </c>
      <c r="H128" s="36" t="s">
        <v>48</v>
      </c>
      <c r="I128" s="42" t="s">
        <v>10</v>
      </c>
      <c r="J128" s="42" t="s">
        <v>40</v>
      </c>
      <c r="K128" s="42" t="s">
        <v>11</v>
      </c>
      <c r="L128" s="44">
        <v>23480</v>
      </c>
      <c r="M128" s="44">
        <v>541</v>
      </c>
      <c r="N128" s="44" t="s">
        <v>215</v>
      </c>
      <c r="O128" s="44" t="s">
        <v>99</v>
      </c>
      <c r="P128" s="44">
        <v>11</v>
      </c>
      <c r="Q128" s="67">
        <v>104</v>
      </c>
      <c r="R128" s="67">
        <v>1144</v>
      </c>
      <c r="S128" s="44" t="s">
        <v>102</v>
      </c>
      <c r="T128" s="44" t="s">
        <v>51</v>
      </c>
    </row>
    <row r="129" spans="1:20" ht="33">
      <c r="A129" s="41" t="s">
        <v>166</v>
      </c>
      <c r="B129" s="42" t="s">
        <v>216</v>
      </c>
      <c r="C129" s="35" t="s">
        <v>217</v>
      </c>
      <c r="D129" s="42" t="s">
        <v>193</v>
      </c>
      <c r="E129" s="42" t="s">
        <v>8</v>
      </c>
      <c r="F129" s="42" t="s">
        <v>9</v>
      </c>
      <c r="G129" s="42" t="s">
        <v>38</v>
      </c>
      <c r="H129" s="36" t="s">
        <v>48</v>
      </c>
      <c r="I129" s="42" t="s">
        <v>10</v>
      </c>
      <c r="J129" s="42" t="s">
        <v>40</v>
      </c>
      <c r="K129" s="42" t="s">
        <v>11</v>
      </c>
      <c r="L129" s="44">
        <v>22493</v>
      </c>
      <c r="M129" s="44">
        <v>539</v>
      </c>
      <c r="N129" s="44" t="s">
        <v>218</v>
      </c>
      <c r="O129" s="44" t="s">
        <v>99</v>
      </c>
      <c r="P129" s="44">
        <v>150</v>
      </c>
      <c r="Q129" s="67">
        <v>128</v>
      </c>
      <c r="R129" s="67">
        <v>19200</v>
      </c>
      <c r="S129" s="44" t="s">
        <v>102</v>
      </c>
      <c r="T129" s="44" t="s">
        <v>51</v>
      </c>
    </row>
    <row r="130" spans="1:20" ht="49.5">
      <c r="A130" s="45" t="s">
        <v>166</v>
      </c>
      <c r="B130" s="46" t="s">
        <v>222</v>
      </c>
      <c r="C130" s="35" t="s">
        <v>223</v>
      </c>
      <c r="D130" s="42" t="s">
        <v>193</v>
      </c>
      <c r="E130" s="42" t="s">
        <v>8</v>
      </c>
      <c r="F130" s="42" t="s">
        <v>9</v>
      </c>
      <c r="G130" s="42" t="s">
        <v>38</v>
      </c>
      <c r="H130" s="36" t="s">
        <v>48</v>
      </c>
      <c r="I130" s="42" t="s">
        <v>10</v>
      </c>
      <c r="J130" s="42" t="s">
        <v>40</v>
      </c>
      <c r="K130" s="42" t="s">
        <v>11</v>
      </c>
      <c r="L130" s="44">
        <v>7542</v>
      </c>
      <c r="M130" s="44">
        <v>2</v>
      </c>
      <c r="N130" s="44" t="s">
        <v>219</v>
      </c>
      <c r="O130" s="44" t="s">
        <v>99</v>
      </c>
      <c r="P130" s="44">
        <v>13</v>
      </c>
      <c r="Q130" s="67">
        <v>2.04</v>
      </c>
      <c r="R130" s="59">
        <v>26.52</v>
      </c>
      <c r="S130" s="44" t="s">
        <v>102</v>
      </c>
      <c r="T130" s="44" t="s">
        <v>51</v>
      </c>
    </row>
    <row r="131" spans="1:20" ht="33">
      <c r="A131" s="45" t="s">
        <v>166</v>
      </c>
      <c r="B131" s="46" t="s">
        <v>222</v>
      </c>
      <c r="C131" s="35" t="s">
        <v>223</v>
      </c>
      <c r="D131" s="42" t="s">
        <v>193</v>
      </c>
      <c r="E131" s="42" t="s">
        <v>8</v>
      </c>
      <c r="F131" s="42" t="s">
        <v>9</v>
      </c>
      <c r="G131" s="42" t="s">
        <v>38</v>
      </c>
      <c r="H131" s="36" t="s">
        <v>48</v>
      </c>
      <c r="I131" s="42" t="s">
        <v>10</v>
      </c>
      <c r="J131" s="42" t="s">
        <v>40</v>
      </c>
      <c r="K131" s="42" t="s">
        <v>11</v>
      </c>
      <c r="L131" s="44">
        <v>23757</v>
      </c>
      <c r="M131" s="44">
        <v>684</v>
      </c>
      <c r="N131" s="44" t="s">
        <v>220</v>
      </c>
      <c r="O131" s="44" t="s">
        <v>221</v>
      </c>
      <c r="P131" s="44">
        <v>100</v>
      </c>
      <c r="Q131" s="67">
        <v>0.84</v>
      </c>
      <c r="R131" s="59">
        <v>84</v>
      </c>
      <c r="S131" s="44" t="s">
        <v>97</v>
      </c>
      <c r="T131" s="44" t="s">
        <v>51</v>
      </c>
    </row>
    <row r="132" spans="1:20" ht="16.5">
      <c r="A132" s="45" t="s">
        <v>166</v>
      </c>
      <c r="B132" s="46" t="s">
        <v>226</v>
      </c>
      <c r="C132" s="35" t="s">
        <v>227</v>
      </c>
      <c r="D132" s="42" t="s">
        <v>193</v>
      </c>
      <c r="E132" s="42" t="s">
        <v>8</v>
      </c>
      <c r="F132" s="42" t="s">
        <v>9</v>
      </c>
      <c r="G132" s="42" t="s">
        <v>38</v>
      </c>
      <c r="H132" s="36" t="s">
        <v>48</v>
      </c>
      <c r="I132" s="42" t="s">
        <v>10</v>
      </c>
      <c r="J132" s="42" t="s">
        <v>40</v>
      </c>
      <c r="K132" s="42" t="s">
        <v>11</v>
      </c>
      <c r="L132" s="44">
        <v>28860</v>
      </c>
      <c r="M132" s="44">
        <v>45</v>
      </c>
      <c r="N132" s="44" t="s">
        <v>224</v>
      </c>
      <c r="O132" s="44" t="s">
        <v>96</v>
      </c>
      <c r="P132" s="44">
        <v>2</v>
      </c>
      <c r="Q132" s="67">
        <v>1.8</v>
      </c>
      <c r="R132" s="59">
        <v>3.6</v>
      </c>
      <c r="S132" s="44" t="s">
        <v>135</v>
      </c>
      <c r="T132" s="44" t="s">
        <v>51</v>
      </c>
    </row>
    <row r="133" spans="1:20" ht="16.5">
      <c r="A133" s="45" t="s">
        <v>166</v>
      </c>
      <c r="B133" s="46" t="s">
        <v>226</v>
      </c>
      <c r="C133" s="35" t="s">
        <v>227</v>
      </c>
      <c r="D133" s="42" t="s">
        <v>193</v>
      </c>
      <c r="E133" s="42" t="s">
        <v>8</v>
      </c>
      <c r="F133" s="42" t="s">
        <v>9</v>
      </c>
      <c r="G133" s="42" t="s">
        <v>38</v>
      </c>
      <c r="H133" s="36" t="s">
        <v>48</v>
      </c>
      <c r="I133" s="42" t="s">
        <v>10</v>
      </c>
      <c r="J133" s="42" t="s">
        <v>40</v>
      </c>
      <c r="K133" s="42" t="s">
        <v>11</v>
      </c>
      <c r="L133" s="44">
        <v>9831</v>
      </c>
      <c r="M133" s="44">
        <v>980</v>
      </c>
      <c r="N133" s="44" t="s">
        <v>225</v>
      </c>
      <c r="O133" s="44" t="s">
        <v>7</v>
      </c>
      <c r="P133" s="44">
        <v>50</v>
      </c>
      <c r="Q133" s="67">
        <v>0.41</v>
      </c>
      <c r="R133" s="59">
        <v>20.5</v>
      </c>
      <c r="S133" s="44" t="s">
        <v>97</v>
      </c>
      <c r="T133" s="44" t="s">
        <v>51</v>
      </c>
    </row>
    <row r="134" spans="1:20" ht="16.5">
      <c r="A134" s="45" t="s">
        <v>166</v>
      </c>
      <c r="B134" s="46" t="s">
        <v>232</v>
      </c>
      <c r="C134" s="35" t="s">
        <v>233</v>
      </c>
      <c r="D134" s="42" t="s">
        <v>193</v>
      </c>
      <c r="E134" s="42" t="s">
        <v>8</v>
      </c>
      <c r="F134" s="42" t="s">
        <v>9</v>
      </c>
      <c r="G134" s="42" t="s">
        <v>38</v>
      </c>
      <c r="H134" s="36" t="s">
        <v>48</v>
      </c>
      <c r="I134" s="42" t="s">
        <v>10</v>
      </c>
      <c r="J134" s="42" t="s">
        <v>40</v>
      </c>
      <c r="K134" s="42" t="s">
        <v>11</v>
      </c>
      <c r="L134" s="44">
        <v>22995</v>
      </c>
      <c r="M134" s="44">
        <v>25</v>
      </c>
      <c r="N134" s="44" t="s">
        <v>228</v>
      </c>
      <c r="O134" s="44" t="s">
        <v>99</v>
      </c>
      <c r="P134" s="44">
        <v>1</v>
      </c>
      <c r="Q134" s="67">
        <v>12.98</v>
      </c>
      <c r="R134" s="59">
        <v>12.98</v>
      </c>
      <c r="S134" s="44" t="s">
        <v>102</v>
      </c>
      <c r="T134" s="44" t="s">
        <v>51</v>
      </c>
    </row>
    <row r="135" spans="1:20" ht="16.5">
      <c r="A135" s="45" t="s">
        <v>166</v>
      </c>
      <c r="B135" s="46" t="s">
        <v>232</v>
      </c>
      <c r="C135" s="35" t="s">
        <v>233</v>
      </c>
      <c r="D135" s="42" t="s">
        <v>193</v>
      </c>
      <c r="E135" s="42" t="s">
        <v>8</v>
      </c>
      <c r="F135" s="42" t="s">
        <v>9</v>
      </c>
      <c r="G135" s="42" t="s">
        <v>38</v>
      </c>
      <c r="H135" s="36" t="s">
        <v>48</v>
      </c>
      <c r="I135" s="42" t="s">
        <v>10</v>
      </c>
      <c r="J135" s="42" t="s">
        <v>40</v>
      </c>
      <c r="K135" s="42" t="s">
        <v>11</v>
      </c>
      <c r="L135" s="44">
        <v>7883</v>
      </c>
      <c r="M135" s="44">
        <v>26</v>
      </c>
      <c r="N135" s="44" t="s">
        <v>229</v>
      </c>
      <c r="O135" s="44" t="s">
        <v>99</v>
      </c>
      <c r="P135" s="44">
        <v>1</v>
      </c>
      <c r="Q135" s="67">
        <v>12.98</v>
      </c>
      <c r="R135" s="59">
        <v>12.98</v>
      </c>
      <c r="S135" s="44" t="s">
        <v>102</v>
      </c>
      <c r="T135" s="44" t="s">
        <v>51</v>
      </c>
    </row>
    <row r="136" spans="1:20" ht="16.5">
      <c r="A136" s="45" t="s">
        <v>166</v>
      </c>
      <c r="B136" s="46" t="s">
        <v>232</v>
      </c>
      <c r="C136" s="35" t="s">
        <v>233</v>
      </c>
      <c r="D136" s="42" t="s">
        <v>193</v>
      </c>
      <c r="E136" s="42" t="s">
        <v>8</v>
      </c>
      <c r="F136" s="42" t="s">
        <v>9</v>
      </c>
      <c r="G136" s="42" t="s">
        <v>38</v>
      </c>
      <c r="H136" s="36" t="s">
        <v>48</v>
      </c>
      <c r="I136" s="42" t="s">
        <v>10</v>
      </c>
      <c r="J136" s="42" t="s">
        <v>40</v>
      </c>
      <c r="K136" s="42" t="s">
        <v>11</v>
      </c>
      <c r="L136" s="44">
        <v>56604</v>
      </c>
      <c r="M136" s="44">
        <v>842</v>
      </c>
      <c r="N136" s="44" t="s">
        <v>230</v>
      </c>
      <c r="O136" s="44" t="s">
        <v>231</v>
      </c>
      <c r="P136" s="44">
        <v>3</v>
      </c>
      <c r="Q136" s="67">
        <v>63.67</v>
      </c>
      <c r="R136" s="59">
        <v>191.01</v>
      </c>
      <c r="S136" s="44" t="s">
        <v>102</v>
      </c>
      <c r="T136" s="44" t="s">
        <v>51</v>
      </c>
    </row>
    <row r="137" spans="1:20" ht="16.5">
      <c r="A137" s="45" t="s">
        <v>166</v>
      </c>
      <c r="B137" s="46" t="s">
        <v>235</v>
      </c>
      <c r="C137" s="35" t="s">
        <v>236</v>
      </c>
      <c r="D137" s="42" t="s">
        <v>193</v>
      </c>
      <c r="E137" s="42" t="s">
        <v>8</v>
      </c>
      <c r="F137" s="42" t="s">
        <v>9</v>
      </c>
      <c r="G137" s="42" t="s">
        <v>38</v>
      </c>
      <c r="H137" s="36" t="s">
        <v>48</v>
      </c>
      <c r="I137" s="42" t="s">
        <v>10</v>
      </c>
      <c r="J137" s="42" t="s">
        <v>40</v>
      </c>
      <c r="K137" s="42" t="s">
        <v>11</v>
      </c>
      <c r="L137" s="44">
        <v>28865</v>
      </c>
      <c r="M137" s="44">
        <v>464</v>
      </c>
      <c r="N137" s="44" t="s">
        <v>234</v>
      </c>
      <c r="O137" s="44" t="s">
        <v>99</v>
      </c>
      <c r="P137" s="44">
        <v>5</v>
      </c>
      <c r="Q137" s="67">
        <v>9.15</v>
      </c>
      <c r="R137" s="67">
        <v>45.75</v>
      </c>
      <c r="S137" s="44" t="s">
        <v>135</v>
      </c>
      <c r="T137" s="44" t="s">
        <v>51</v>
      </c>
    </row>
    <row r="138" spans="1:20" ht="16.5">
      <c r="A138" s="45" t="s">
        <v>166</v>
      </c>
      <c r="B138" s="46" t="s">
        <v>240</v>
      </c>
      <c r="C138" s="35" t="s">
        <v>241</v>
      </c>
      <c r="D138" s="42" t="s">
        <v>193</v>
      </c>
      <c r="E138" s="42" t="s">
        <v>8</v>
      </c>
      <c r="F138" s="42" t="s">
        <v>9</v>
      </c>
      <c r="G138" s="42" t="s">
        <v>38</v>
      </c>
      <c r="H138" s="36" t="s">
        <v>48</v>
      </c>
      <c r="I138" s="42" t="s">
        <v>10</v>
      </c>
      <c r="J138" s="42" t="s">
        <v>40</v>
      </c>
      <c r="K138" s="42" t="s">
        <v>11</v>
      </c>
      <c r="L138" s="44">
        <v>7882</v>
      </c>
      <c r="M138" s="44">
        <v>27</v>
      </c>
      <c r="N138" s="44" t="s">
        <v>237</v>
      </c>
      <c r="O138" s="44" t="s">
        <v>99</v>
      </c>
      <c r="P138" s="44">
        <v>1</v>
      </c>
      <c r="Q138" s="67">
        <v>12</v>
      </c>
      <c r="R138" s="59">
        <v>12</v>
      </c>
      <c r="S138" s="44" t="s">
        <v>102</v>
      </c>
      <c r="T138" s="44" t="s">
        <v>51</v>
      </c>
    </row>
    <row r="139" spans="1:20" ht="49.5">
      <c r="A139" s="45" t="s">
        <v>166</v>
      </c>
      <c r="B139" s="46" t="s">
        <v>240</v>
      </c>
      <c r="C139" s="35" t="s">
        <v>241</v>
      </c>
      <c r="D139" s="42" t="s">
        <v>193</v>
      </c>
      <c r="E139" s="42" t="s">
        <v>8</v>
      </c>
      <c r="F139" s="42" t="s">
        <v>9</v>
      </c>
      <c r="G139" s="42" t="s">
        <v>38</v>
      </c>
      <c r="H139" s="36" t="s">
        <v>48</v>
      </c>
      <c r="I139" s="42" t="s">
        <v>10</v>
      </c>
      <c r="J139" s="42" t="s">
        <v>40</v>
      </c>
      <c r="K139" s="42" t="s">
        <v>11</v>
      </c>
      <c r="L139" s="44">
        <v>23699</v>
      </c>
      <c r="M139" s="44">
        <v>552</v>
      </c>
      <c r="N139" s="44" t="s">
        <v>238</v>
      </c>
      <c r="O139" s="44" t="s">
        <v>99</v>
      </c>
      <c r="P139" s="44">
        <v>2</v>
      </c>
      <c r="Q139" s="67">
        <v>19</v>
      </c>
      <c r="R139" s="59">
        <v>38</v>
      </c>
      <c r="S139" s="44" t="s">
        <v>102</v>
      </c>
      <c r="T139" s="44" t="s">
        <v>51</v>
      </c>
    </row>
    <row r="140" spans="1:20" ht="16.5">
      <c r="A140" s="45" t="s">
        <v>166</v>
      </c>
      <c r="B140" s="46" t="s">
        <v>240</v>
      </c>
      <c r="C140" s="35" t="s">
        <v>241</v>
      </c>
      <c r="D140" s="42" t="s">
        <v>193</v>
      </c>
      <c r="E140" s="42" t="s">
        <v>8</v>
      </c>
      <c r="F140" s="42" t="s">
        <v>9</v>
      </c>
      <c r="G140" s="42" t="s">
        <v>38</v>
      </c>
      <c r="H140" s="36" t="s">
        <v>48</v>
      </c>
      <c r="I140" s="42" t="s">
        <v>10</v>
      </c>
      <c r="J140" s="42" t="s">
        <v>40</v>
      </c>
      <c r="K140" s="42" t="s">
        <v>11</v>
      </c>
      <c r="L140" s="44">
        <v>2169</v>
      </c>
      <c r="M140" s="44">
        <v>554</v>
      </c>
      <c r="N140" s="44" t="s">
        <v>239</v>
      </c>
      <c r="O140" s="44" t="s">
        <v>99</v>
      </c>
      <c r="P140" s="44">
        <v>3</v>
      </c>
      <c r="Q140" s="67">
        <v>21.33</v>
      </c>
      <c r="R140" s="59">
        <v>63.99</v>
      </c>
      <c r="S140" s="44" t="s">
        <v>102</v>
      </c>
      <c r="T140" s="44" t="s">
        <v>51</v>
      </c>
    </row>
    <row r="141" spans="1:20" ht="66">
      <c r="A141" s="45" t="s">
        <v>166</v>
      </c>
      <c r="B141" s="46" t="s">
        <v>244</v>
      </c>
      <c r="C141" s="35" t="s">
        <v>245</v>
      </c>
      <c r="D141" s="42" t="s">
        <v>193</v>
      </c>
      <c r="E141" s="42" t="s">
        <v>8</v>
      </c>
      <c r="F141" s="42" t="s">
        <v>9</v>
      </c>
      <c r="G141" s="42" t="s">
        <v>38</v>
      </c>
      <c r="H141" s="36" t="s">
        <v>48</v>
      </c>
      <c r="I141" s="42" t="s">
        <v>10</v>
      </c>
      <c r="J141" s="42" t="s">
        <v>40</v>
      </c>
      <c r="K141" s="42" t="s">
        <v>11</v>
      </c>
      <c r="L141" s="44">
        <v>26815</v>
      </c>
      <c r="M141" s="44">
        <v>47</v>
      </c>
      <c r="N141" s="44" t="s">
        <v>242</v>
      </c>
      <c r="O141" s="44" t="s">
        <v>99</v>
      </c>
      <c r="P141" s="44">
        <v>2</v>
      </c>
      <c r="Q141" s="67">
        <v>22.99</v>
      </c>
      <c r="R141" s="59">
        <v>45.98</v>
      </c>
      <c r="S141" s="44" t="s">
        <v>102</v>
      </c>
      <c r="T141" s="44" t="s">
        <v>51</v>
      </c>
    </row>
    <row r="142" spans="1:20" ht="66">
      <c r="A142" s="45" t="s">
        <v>166</v>
      </c>
      <c r="B142" s="46" t="s">
        <v>244</v>
      </c>
      <c r="C142" s="35" t="s">
        <v>245</v>
      </c>
      <c r="D142" s="42" t="s">
        <v>193</v>
      </c>
      <c r="E142" s="42" t="s">
        <v>8</v>
      </c>
      <c r="F142" s="42" t="s">
        <v>9</v>
      </c>
      <c r="G142" s="42" t="s">
        <v>38</v>
      </c>
      <c r="H142" s="36" t="s">
        <v>48</v>
      </c>
      <c r="I142" s="42" t="s">
        <v>10</v>
      </c>
      <c r="J142" s="42" t="s">
        <v>40</v>
      </c>
      <c r="K142" s="42" t="s">
        <v>11</v>
      </c>
      <c r="L142" s="44">
        <v>26814</v>
      </c>
      <c r="M142" s="44">
        <v>50</v>
      </c>
      <c r="N142" s="44" t="s">
        <v>243</v>
      </c>
      <c r="O142" s="44" t="s">
        <v>99</v>
      </c>
      <c r="P142" s="44">
        <v>30</v>
      </c>
      <c r="Q142" s="67">
        <v>26.3</v>
      </c>
      <c r="R142" s="59">
        <v>789</v>
      </c>
      <c r="S142" s="44" t="s">
        <v>102</v>
      </c>
      <c r="T142" s="44" t="s">
        <v>51</v>
      </c>
    </row>
    <row r="143" spans="1:20" ht="33">
      <c r="A143" s="45" t="s">
        <v>247</v>
      </c>
      <c r="B143" s="46" t="s">
        <v>248</v>
      </c>
      <c r="C143" s="58" t="s">
        <v>249</v>
      </c>
      <c r="D143" s="42" t="s">
        <v>193</v>
      </c>
      <c r="E143" s="42" t="s">
        <v>8</v>
      </c>
      <c r="F143" s="42" t="s">
        <v>9</v>
      </c>
      <c r="G143" s="42" t="s">
        <v>38</v>
      </c>
      <c r="H143" s="26" t="s">
        <v>48</v>
      </c>
      <c r="I143" s="42" t="s">
        <v>10</v>
      </c>
      <c r="J143" s="42" t="s">
        <v>40</v>
      </c>
      <c r="K143" s="42" t="s">
        <v>11</v>
      </c>
      <c r="L143" s="21">
        <v>23796</v>
      </c>
      <c r="M143" s="21">
        <v>451</v>
      </c>
      <c r="N143" s="21" t="s">
        <v>246</v>
      </c>
      <c r="O143" s="21" t="s">
        <v>99</v>
      </c>
      <c r="P143" s="21">
        <v>148</v>
      </c>
      <c r="Q143" s="24">
        <v>12.01</v>
      </c>
      <c r="R143" s="59">
        <v>1777.48</v>
      </c>
      <c r="S143" s="21" t="s">
        <v>97</v>
      </c>
      <c r="T143" s="21" t="s">
        <v>51</v>
      </c>
    </row>
    <row r="144" spans="1:20" ht="49.5">
      <c r="A144" s="45" t="s">
        <v>251</v>
      </c>
      <c r="B144" s="46" t="s">
        <v>93</v>
      </c>
      <c r="C144" s="50" t="s">
        <v>250</v>
      </c>
      <c r="D144" s="42" t="s">
        <v>193</v>
      </c>
      <c r="E144" s="42" t="s">
        <v>8</v>
      </c>
      <c r="F144" s="42" t="s">
        <v>9</v>
      </c>
      <c r="G144" s="42" t="s">
        <v>38</v>
      </c>
      <c r="H144" s="26" t="s">
        <v>48</v>
      </c>
      <c r="I144" s="42" t="s">
        <v>10</v>
      </c>
      <c r="J144" s="42" t="s">
        <v>58</v>
      </c>
      <c r="K144" s="42" t="s">
        <v>11</v>
      </c>
      <c r="L144" s="21"/>
      <c r="M144" s="21">
        <v>1</v>
      </c>
      <c r="N144" s="21" t="s">
        <v>252</v>
      </c>
      <c r="O144" s="21" t="s">
        <v>254</v>
      </c>
      <c r="P144" s="21">
        <v>300</v>
      </c>
      <c r="Q144" s="24">
        <v>171.99</v>
      </c>
      <c r="R144" s="24">
        <v>51597</v>
      </c>
      <c r="S144" s="58" t="s">
        <v>253</v>
      </c>
      <c r="T144" s="21" t="s">
        <v>51</v>
      </c>
    </row>
    <row r="145" spans="1:20" ht="16.5">
      <c r="A145" s="45" t="s">
        <v>258</v>
      </c>
      <c r="B145" s="46" t="s">
        <v>126</v>
      </c>
      <c r="C145" s="35" t="s">
        <v>259</v>
      </c>
      <c r="D145" s="42" t="s">
        <v>193</v>
      </c>
      <c r="E145" s="42" t="s">
        <v>8</v>
      </c>
      <c r="F145" s="42" t="s">
        <v>9</v>
      </c>
      <c r="G145" s="42" t="s">
        <v>38</v>
      </c>
      <c r="H145" s="36" t="s">
        <v>48</v>
      </c>
      <c r="I145" s="42" t="s">
        <v>10</v>
      </c>
      <c r="J145" s="42" t="s">
        <v>40</v>
      </c>
      <c r="K145" s="42" t="s">
        <v>11</v>
      </c>
      <c r="L145" s="44">
        <v>61820</v>
      </c>
      <c r="M145" s="44">
        <v>19</v>
      </c>
      <c r="N145" s="44" t="s">
        <v>255</v>
      </c>
      <c r="O145" s="44" t="s">
        <v>7</v>
      </c>
      <c r="P145" s="44">
        <v>15</v>
      </c>
      <c r="Q145" s="67">
        <v>250</v>
      </c>
      <c r="R145" s="59">
        <v>3750</v>
      </c>
      <c r="S145" s="44" t="s">
        <v>74</v>
      </c>
      <c r="T145" s="44" t="s">
        <v>51</v>
      </c>
    </row>
    <row r="146" spans="1:20" ht="16.5">
      <c r="A146" s="45" t="s">
        <v>258</v>
      </c>
      <c r="B146" s="46" t="s">
        <v>126</v>
      </c>
      <c r="C146" s="35" t="s">
        <v>259</v>
      </c>
      <c r="D146" s="42" t="s">
        <v>193</v>
      </c>
      <c r="E146" s="42" t="s">
        <v>8</v>
      </c>
      <c r="F146" s="42" t="s">
        <v>9</v>
      </c>
      <c r="G146" s="42" t="s">
        <v>38</v>
      </c>
      <c r="H146" s="36" t="s">
        <v>48</v>
      </c>
      <c r="I146" s="42" t="s">
        <v>10</v>
      </c>
      <c r="J146" s="42" t="s">
        <v>40</v>
      </c>
      <c r="K146" s="42" t="s">
        <v>11</v>
      </c>
      <c r="L146" s="44">
        <v>61822</v>
      </c>
      <c r="M146" s="44">
        <v>20</v>
      </c>
      <c r="N146" s="44" t="s">
        <v>256</v>
      </c>
      <c r="O146" s="44" t="s">
        <v>7</v>
      </c>
      <c r="P146" s="44">
        <v>15</v>
      </c>
      <c r="Q146" s="67">
        <v>180</v>
      </c>
      <c r="R146" s="59">
        <v>2700</v>
      </c>
      <c r="S146" s="44" t="s">
        <v>74</v>
      </c>
      <c r="T146" s="44" t="s">
        <v>51</v>
      </c>
    </row>
    <row r="147" spans="1:20" ht="16.5">
      <c r="A147" s="45" t="s">
        <v>258</v>
      </c>
      <c r="B147" s="46" t="s">
        <v>126</v>
      </c>
      <c r="C147" s="35" t="s">
        <v>259</v>
      </c>
      <c r="D147" s="42" t="s">
        <v>193</v>
      </c>
      <c r="E147" s="42" t="s">
        <v>8</v>
      </c>
      <c r="F147" s="42" t="s">
        <v>9</v>
      </c>
      <c r="G147" s="42" t="s">
        <v>38</v>
      </c>
      <c r="H147" s="36" t="s">
        <v>48</v>
      </c>
      <c r="I147" s="42" t="s">
        <v>10</v>
      </c>
      <c r="J147" s="42" t="s">
        <v>40</v>
      </c>
      <c r="K147" s="42" t="s">
        <v>11</v>
      </c>
      <c r="L147" s="44">
        <v>61823</v>
      </c>
      <c r="M147" s="44">
        <v>21</v>
      </c>
      <c r="N147" s="44" t="s">
        <v>257</v>
      </c>
      <c r="O147" s="44" t="s">
        <v>7</v>
      </c>
      <c r="P147" s="44">
        <v>15</v>
      </c>
      <c r="Q147" s="67">
        <v>190</v>
      </c>
      <c r="R147" s="59">
        <v>2850</v>
      </c>
      <c r="S147" s="44" t="s">
        <v>74</v>
      </c>
      <c r="T147" s="44" t="s">
        <v>51</v>
      </c>
    </row>
    <row r="148" spans="1:20" ht="16.5">
      <c r="A148" s="45" t="s">
        <v>263</v>
      </c>
      <c r="B148" s="52"/>
      <c r="C148" s="35" t="s">
        <v>262</v>
      </c>
      <c r="D148" s="42" t="s">
        <v>193</v>
      </c>
      <c r="E148" s="42" t="s">
        <v>8</v>
      </c>
      <c r="F148" s="42" t="s">
        <v>9</v>
      </c>
      <c r="G148" s="42" t="s">
        <v>38</v>
      </c>
      <c r="H148" s="36" t="s">
        <v>48</v>
      </c>
      <c r="I148" s="42" t="s">
        <v>10</v>
      </c>
      <c r="J148" s="42" t="s">
        <v>40</v>
      </c>
      <c r="K148" s="42" t="s">
        <v>11</v>
      </c>
      <c r="L148" s="53"/>
      <c r="M148" s="35"/>
      <c r="N148" s="35" t="s">
        <v>264</v>
      </c>
      <c r="O148" s="53" t="s">
        <v>164</v>
      </c>
      <c r="P148" s="53">
        <v>500</v>
      </c>
      <c r="Q148" s="69">
        <f>P148/R148</f>
        <v>0.3003003003003003</v>
      </c>
      <c r="R148" s="70">
        <v>1665</v>
      </c>
      <c r="S148" s="35" t="s">
        <v>261</v>
      </c>
      <c r="T148" s="53" t="s">
        <v>51</v>
      </c>
    </row>
    <row r="149" spans="1:20" ht="49.5">
      <c r="A149" s="45" t="s">
        <v>266</v>
      </c>
      <c r="B149" s="46" t="s">
        <v>69</v>
      </c>
      <c r="C149" s="36" t="s">
        <v>267</v>
      </c>
      <c r="D149" s="42" t="s">
        <v>193</v>
      </c>
      <c r="E149" s="42" t="s">
        <v>8</v>
      </c>
      <c r="F149" s="42" t="s">
        <v>9</v>
      </c>
      <c r="G149" s="42" t="s">
        <v>38</v>
      </c>
      <c r="H149" s="36" t="s">
        <v>48</v>
      </c>
      <c r="I149" s="42" t="s">
        <v>10</v>
      </c>
      <c r="J149" s="42" t="s">
        <v>40</v>
      </c>
      <c r="K149" s="42" t="s">
        <v>11</v>
      </c>
      <c r="L149" s="27">
        <v>62567</v>
      </c>
      <c r="M149" s="27">
        <v>78</v>
      </c>
      <c r="N149" s="27" t="s">
        <v>265</v>
      </c>
      <c r="O149" s="27" t="s">
        <v>7</v>
      </c>
      <c r="P149" s="27">
        <v>1</v>
      </c>
      <c r="Q149" s="66">
        <v>1100</v>
      </c>
      <c r="R149" s="59">
        <v>1100</v>
      </c>
      <c r="S149" s="27" t="s">
        <v>102</v>
      </c>
      <c r="T149" s="27" t="s">
        <v>51</v>
      </c>
    </row>
    <row r="150" spans="1:20" ht="49.5">
      <c r="A150" s="45" t="s">
        <v>266</v>
      </c>
      <c r="B150" s="56" t="s">
        <v>270</v>
      </c>
      <c r="C150" s="71" t="s">
        <v>271</v>
      </c>
      <c r="D150" s="42" t="s">
        <v>193</v>
      </c>
      <c r="E150" s="42" t="s">
        <v>8</v>
      </c>
      <c r="F150" s="42" t="s">
        <v>9</v>
      </c>
      <c r="G150" s="42" t="s">
        <v>38</v>
      </c>
      <c r="H150" s="36" t="s">
        <v>48</v>
      </c>
      <c r="I150" s="42" t="s">
        <v>10</v>
      </c>
      <c r="J150" s="42" t="s">
        <v>40</v>
      </c>
      <c r="K150" s="42" t="s">
        <v>11</v>
      </c>
      <c r="L150" s="27">
        <v>27425</v>
      </c>
      <c r="M150" s="27">
        <v>71</v>
      </c>
      <c r="N150" s="27" t="s">
        <v>268</v>
      </c>
      <c r="O150" s="27" t="s">
        <v>7</v>
      </c>
      <c r="P150" s="27">
        <v>1</v>
      </c>
      <c r="Q150" s="66">
        <v>820</v>
      </c>
      <c r="R150" s="59">
        <v>820</v>
      </c>
      <c r="S150" s="27" t="s">
        <v>269</v>
      </c>
      <c r="T150" s="27" t="s">
        <v>51</v>
      </c>
    </row>
    <row r="151" spans="1:20" ht="33">
      <c r="A151" s="45" t="s">
        <v>266</v>
      </c>
      <c r="B151" s="56" t="s">
        <v>275</v>
      </c>
      <c r="C151" s="72" t="s">
        <v>274</v>
      </c>
      <c r="D151" s="42" t="s">
        <v>193</v>
      </c>
      <c r="E151" s="42" t="s">
        <v>8</v>
      </c>
      <c r="F151" s="42" t="s">
        <v>9</v>
      </c>
      <c r="G151" s="42" t="s">
        <v>38</v>
      </c>
      <c r="H151" s="36" t="s">
        <v>48</v>
      </c>
      <c r="I151" s="42" t="s">
        <v>10</v>
      </c>
      <c r="J151" s="42" t="s">
        <v>40</v>
      </c>
      <c r="K151" s="42" t="s">
        <v>11</v>
      </c>
      <c r="L151" s="27">
        <v>42736</v>
      </c>
      <c r="M151" s="27">
        <v>245</v>
      </c>
      <c r="N151" s="27" t="s">
        <v>272</v>
      </c>
      <c r="O151" s="27" t="s">
        <v>7</v>
      </c>
      <c r="P151" s="27">
        <v>2</v>
      </c>
      <c r="Q151" s="27">
        <v>728.99</v>
      </c>
      <c r="R151" s="59">
        <v>1457.98</v>
      </c>
      <c r="S151" s="27" t="s">
        <v>273</v>
      </c>
      <c r="T151" s="27" t="s">
        <v>51</v>
      </c>
    </row>
    <row r="152" spans="1:20" ht="16.5">
      <c r="A152" s="57" t="s">
        <v>277</v>
      </c>
      <c r="B152" s="56"/>
      <c r="C152" s="72" t="s">
        <v>278</v>
      </c>
      <c r="D152" s="42" t="s">
        <v>193</v>
      </c>
      <c r="E152" s="42" t="s">
        <v>8</v>
      </c>
      <c r="F152" s="42" t="s">
        <v>9</v>
      </c>
      <c r="G152" s="42" t="s">
        <v>38</v>
      </c>
      <c r="H152" s="36" t="s">
        <v>48</v>
      </c>
      <c r="I152" s="42" t="s">
        <v>10</v>
      </c>
      <c r="J152" s="42" t="s">
        <v>64</v>
      </c>
      <c r="K152" s="42" t="s">
        <v>11</v>
      </c>
      <c r="L152" s="53"/>
      <c r="M152" s="53">
        <v>1</v>
      </c>
      <c r="N152" s="35" t="s">
        <v>276</v>
      </c>
      <c r="O152" s="53" t="s">
        <v>254</v>
      </c>
      <c r="P152" s="53">
        <v>1</v>
      </c>
      <c r="Q152" s="69"/>
      <c r="R152" s="59">
        <v>324</v>
      </c>
      <c r="S152" s="35" t="s">
        <v>279</v>
      </c>
      <c r="T152" s="53" t="s">
        <v>51</v>
      </c>
    </row>
    <row r="153" spans="1:20" ht="16.5">
      <c r="A153" s="37" t="s">
        <v>153</v>
      </c>
      <c r="B153" s="29"/>
      <c r="C153" s="29"/>
      <c r="D153" s="29"/>
      <c r="E153" s="29"/>
      <c r="F153" s="29"/>
      <c r="G153" s="29"/>
      <c r="H153" s="29"/>
      <c r="I153" s="29"/>
      <c r="J153" s="29"/>
      <c r="K153" s="29"/>
      <c r="L153" s="38"/>
      <c r="M153" s="38"/>
      <c r="N153" s="38"/>
      <c r="O153" s="38"/>
      <c r="P153" s="38"/>
      <c r="Q153" s="73"/>
      <c r="R153" s="74">
        <f>SUBTOTAL(109,R2:R152)</f>
        <v>165578.37000000002</v>
      </c>
      <c r="S153" s="13"/>
      <c r="T153" s="75">
        <f>SUBTOTAL(103,T2:T152)</f>
        <v>151</v>
      </c>
    </row>
    <row r="154" ht="15">
      <c r="S154" s="55"/>
    </row>
    <row r="155" ht="15">
      <c r="S155" s="55"/>
    </row>
    <row r="156" ht="15">
      <c r="S156" s="55"/>
    </row>
    <row r="157" ht="15">
      <c r="S157" s="55"/>
    </row>
    <row r="158" ht="15">
      <c r="S158" s="55"/>
    </row>
    <row r="159" ht="15">
      <c r="S159" s="55"/>
    </row>
    <row r="160" spans="6:19" ht="15">
      <c r="F160" s="47"/>
      <c r="S160" s="55"/>
    </row>
    <row r="161" ht="15">
      <c r="S161" s="55"/>
    </row>
    <row r="162" ht="15">
      <c r="S162" s="55"/>
    </row>
    <row r="163" ht="15">
      <c r="S163" s="55"/>
    </row>
    <row r="164" ht="15">
      <c r="S164" s="55"/>
    </row>
    <row r="165" ht="15">
      <c r="S165" s="55"/>
    </row>
    <row r="166" ht="15">
      <c r="S166" s="55"/>
    </row>
    <row r="167" ht="15">
      <c r="S167" s="55"/>
    </row>
    <row r="168" ht="15">
      <c r="S168" s="55"/>
    </row>
    <row r="169" spans="3:19" ht="15">
      <c r="C169" s="47"/>
      <c r="S169" s="55"/>
    </row>
    <row r="170" ht="15">
      <c r="S170" s="55"/>
    </row>
    <row r="171" ht="15">
      <c r="S171" s="55"/>
    </row>
    <row r="172" ht="15">
      <c r="S172" s="55"/>
    </row>
    <row r="173" ht="15">
      <c r="S173" s="55"/>
    </row>
    <row r="174" ht="15">
      <c r="S174" s="55"/>
    </row>
    <row r="175" ht="15">
      <c r="S175" s="55"/>
    </row>
    <row r="176" ht="15">
      <c r="S176" s="55"/>
    </row>
    <row r="177" ht="15">
      <c r="S177" s="55"/>
    </row>
    <row r="178" ht="15">
      <c r="S178" s="55"/>
    </row>
    <row r="179" ht="15">
      <c r="S179" s="55"/>
    </row>
    <row r="180" ht="15">
      <c r="S180" s="55"/>
    </row>
    <row r="181" ht="15">
      <c r="S181" s="55"/>
    </row>
    <row r="182" ht="15">
      <c r="S182" s="55"/>
    </row>
    <row r="183" ht="15">
      <c r="S183" s="55"/>
    </row>
    <row r="184" ht="15">
      <c r="S184" s="55"/>
    </row>
    <row r="185" ht="15">
      <c r="S185" s="55"/>
    </row>
  </sheetData>
  <sheetProtection/>
  <printOptions/>
  <pageMargins left="0.511811024" right="0.511811024" top="0.787401575" bottom="0.787401575" header="0.31496062" footer="0.31496062"/>
  <pageSetup horizontalDpi="600" verticalDpi="600" orientation="portrait" paperSize="9"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proplan-p057347</dc:creator>
  <cp:keywords/>
  <dc:description/>
  <cp:lastModifiedBy>proplan-p089473</cp:lastModifiedBy>
  <cp:lastPrinted>2014-11-17T13:11:58Z</cp:lastPrinted>
  <dcterms:created xsi:type="dcterms:W3CDTF">2013-05-07T17:06:03Z</dcterms:created>
  <dcterms:modified xsi:type="dcterms:W3CDTF">2014-12-18T12:22:32Z</dcterms:modified>
  <cp:category/>
  <cp:version/>
  <cp:contentType/>
  <cp:contentStatus/>
</cp:coreProperties>
</file>