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440" windowHeight="11325" tabRatio="603" firstSheet="5" activeTab="9"/>
  </bookViews>
  <sheets>
    <sheet name="Resumo da UA" sheetId="1" r:id="rId1"/>
    <sheet name="Sistema - Custeio - EE" sheetId="2" r:id="rId2"/>
    <sheet name="Drive - Custeio - EE" sheetId="3" r:id="rId3"/>
    <sheet name="Sistema - Custeio - EE-Fisio" sheetId="4" r:id="rId4"/>
    <sheet name="Drive - Custeio - EE-Fisio" sheetId="5" r:id="rId5"/>
    <sheet name="Sistema - Custeio - EE-Medicina" sheetId="6" r:id="rId6"/>
    <sheet name="Drive - Custeio - EE-Medicina" sheetId="7" r:id="rId7"/>
    <sheet name="Sistema - EE-F - Custeio - DB01" sheetId="8" r:id="rId8"/>
    <sheet name="Drive - EE-F - Custeio - DB01" sheetId="9" r:id="rId9"/>
    <sheet name="Sistema - EE-Res - Custeio" sheetId="10" r:id="rId10"/>
  </sheets>
  <definedNames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proplan-p05747</author>
    <author>proplan-p077058</author>
  </authors>
  <commentList>
    <comment ref="D7" authorId="0">
      <text>
        <r>
          <rPr>
            <b/>
            <sz val="9"/>
            <rFont val="Tahoma"/>
            <family val="2"/>
          </rPr>
          <t>proplan-p05747:</t>
        </r>
        <r>
          <rPr>
            <sz val="9"/>
            <rFont val="Tahoma"/>
            <family val="2"/>
          </rPr>
          <t xml:space="preserve">
Proc. 11389/2017-68
</t>
        </r>
      </text>
    </comment>
    <comment ref="A9" authorId="1">
      <text>
        <r>
          <rPr>
            <b/>
            <sz val="9"/>
            <rFont val="Tahoma"/>
            <family val="2"/>
          </rPr>
          <t>proplan-p077058:</t>
        </r>
        <r>
          <rPr>
            <sz val="9"/>
            <rFont val="Tahoma"/>
            <family val="2"/>
          </rPr>
          <t xml:space="preserve">
Memo. nº 213/2017 EE UNIFAL-MG.</t>
        </r>
      </text>
    </comment>
    <comment ref="E20" authorId="1">
      <text>
        <r>
          <rPr>
            <b/>
            <sz val="9"/>
            <rFont val="Tahoma"/>
            <family val="2"/>
          </rPr>
          <t>proplan-p077058:</t>
        </r>
        <r>
          <rPr>
            <sz val="9"/>
            <rFont val="Tahoma"/>
            <family val="2"/>
          </rPr>
          <t xml:space="preserve">
Memo. nº 213/2017 EE UNIFAL-MG.</t>
        </r>
      </text>
    </comment>
  </commentList>
</comments>
</file>

<file path=xl/sharedStrings.xml><?xml version="1.0" encoding="utf-8"?>
<sst xmlns="http://schemas.openxmlformats.org/spreadsheetml/2006/main" count="2706" uniqueCount="459">
  <si>
    <t>SIAFI</t>
  </si>
  <si>
    <t>Custeio (R$)</t>
  </si>
  <si>
    <t>Saldo Restante</t>
  </si>
  <si>
    <t>Total</t>
  </si>
  <si>
    <t xml:space="preserve">Saldo da Matriz </t>
  </si>
  <si>
    <t>ESCOLA DE ENFERMAGEM</t>
  </si>
  <si>
    <t>Nº do Empenho</t>
  </si>
  <si>
    <t>Descrição</t>
  </si>
  <si>
    <t>Valor Inicial</t>
  </si>
  <si>
    <t>Complemento / Cancelamento</t>
  </si>
  <si>
    <t>Utilizado</t>
  </si>
  <si>
    <t>Saldo</t>
  </si>
  <si>
    <t>Transportes</t>
  </si>
  <si>
    <t>Complemento/ Cancelamento</t>
  </si>
  <si>
    <t>Custeio Enfermagem (sistema)</t>
  </si>
  <si>
    <t>Custeio Fisioterapia (sistema)</t>
  </si>
  <si>
    <t>Custeio Medicina (sistema)</t>
  </si>
  <si>
    <t>Custeio Medicina/EE (sistema)</t>
  </si>
  <si>
    <t>Contingenciamento</t>
  </si>
  <si>
    <t>Custeio - Fonte 250 (R$)</t>
  </si>
  <si>
    <t>Complemento Viagens Acadêmicas</t>
  </si>
  <si>
    <t>Contingenciamento provisório (10 % custeio e 30% capital)</t>
  </si>
  <si>
    <t>2017NE000012</t>
  </si>
  <si>
    <t>Diárias - Servidores</t>
  </si>
  <si>
    <t>PREGÃO</t>
  </si>
  <si>
    <t>FORNECEDOR</t>
  </si>
  <si>
    <t>ITEM</t>
  </si>
  <si>
    <t>SIGE</t>
  </si>
  <si>
    <t>DESCRIÇÃO</t>
  </si>
  <si>
    <t>UN</t>
  </si>
  <si>
    <t>QTD. LIC.</t>
  </si>
  <si>
    <t>QTD. SOL.</t>
  </si>
  <si>
    <t>QTD. EMP.</t>
  </si>
  <si>
    <t>R$ UN</t>
  </si>
  <si>
    <t>R$ TOTAL</t>
  </si>
  <si>
    <t>R$ TOTAL EMP.</t>
  </si>
  <si>
    <t>STATUS</t>
  </si>
  <si>
    <t>N° EMPENHO</t>
  </si>
  <si>
    <t>DATA EMPENHO</t>
  </si>
  <si>
    <t>MATRIZ ORÇAMENTARIA</t>
  </si>
  <si>
    <t>SUBAÇÃO</t>
  </si>
  <si>
    <t>PROSPER COMERCIO E DISTRIBUICAO EIRELI - ME</t>
  </si>
  <si>
    <t>un</t>
  </si>
  <si>
    <t>EMPENHADO</t>
  </si>
  <si>
    <t>2017NE800494</t>
  </si>
  <si>
    <t>339030-36</t>
  </si>
  <si>
    <t>20RK 108127 112 - 339000 / 2017</t>
  </si>
  <si>
    <t>EE00 Escola de Enfermagem</t>
  </si>
  <si>
    <t>SANTOS E SANTANA PRODUTOS HOSPITALARES LTDA</t>
  </si>
  <si>
    <t>Luva de látex para procedimentos, não estéril, ambidestra, antialérgica, pré-talcada, com pó bioabsorvível (caixa com 100) - tamanho 7,0 / P.</t>
  </si>
  <si>
    <t>cx</t>
  </si>
  <si>
    <t>2017NE800495</t>
  </si>
  <si>
    <t>FABIANO BITTENCOURT DOS SANTOS - ME</t>
  </si>
  <si>
    <t>2017NE800515</t>
  </si>
  <si>
    <t>339030-26</t>
  </si>
  <si>
    <t>TOTAL DISTRIBUIDORA E ATACADISTA LTDA. - EPP</t>
  </si>
  <si>
    <t>2017NE800516</t>
  </si>
  <si>
    <t>Pilha Recarregável AA 2300 Mah, 1,2 V, embalagem com 04 unidades.</t>
  </si>
  <si>
    <t>emb</t>
  </si>
  <si>
    <t>92-2016</t>
  </si>
  <si>
    <t>AGIS MEDICAL PRODUTOS HOSPITALARES LTDA</t>
  </si>
  <si>
    <t>pct</t>
  </si>
  <si>
    <t>2017NE800517</t>
  </si>
  <si>
    <t>Fio de sutura catgut simples 2-0, tamanho 250cm, sem agulha (caixa com 24).</t>
  </si>
  <si>
    <t>339030-10</t>
  </si>
  <si>
    <t>2017NE800518</t>
  </si>
  <si>
    <t>COSMODERMA INDUSTRIA E COMERCIO LTDA</t>
  </si>
  <si>
    <t>2017NE800519</t>
  </si>
  <si>
    <t>Pinça hemostática Kelly curva 14cm, confeccionado em aço cirúrgico</t>
  </si>
  <si>
    <t>2017NE800520</t>
  </si>
  <si>
    <t>DIFARMIG LTDA</t>
  </si>
  <si>
    <t>Curativo de alginato, sem fibras, composto de alginato de cálcio e sódio, tamanho 10x10cm (caixa com 10 unidades).</t>
  </si>
  <si>
    <t>2017NE800521</t>
  </si>
  <si>
    <t>MEDPLUS COMÉRCIO ARTIGOS MÉDICOS LTDA</t>
  </si>
  <si>
    <t>2017NE800522</t>
  </si>
  <si>
    <t>Anestésico a base de cloridrato de lidocaína a 2%(20mg/g). Bisnaga de 30 gramas</t>
  </si>
  <si>
    <t>NACIONAL COMERCIAL HOSPITALAR LTDA</t>
  </si>
  <si>
    <t>2017NE800523</t>
  </si>
  <si>
    <t>Coletor de urina infantil, masculino, com graduação de 10 a 100ml. Com local para identificação do paciente (etiqueta) e área de fixação (emb. c/ 10).</t>
  </si>
  <si>
    <t>Luva cirúrgica de látex esterilizada, formato anatômico, antialérgica, pré-talcada com pó bioabsorvível, embalada em par - nº 6 (extra-pequeno).</t>
  </si>
  <si>
    <t>par</t>
  </si>
  <si>
    <t>2017NE800524</t>
  </si>
  <si>
    <t>Tesoura de Metzenbaum curva: tamanho 15 cm; produzido em aço inoxidável, antioxidante, resistente à esterilização.</t>
  </si>
  <si>
    <t>SEBASTIÃO MARQUES</t>
  </si>
  <si>
    <t>2017NE800525</t>
  </si>
  <si>
    <t>2017NE800526</t>
  </si>
  <si>
    <t>Fio cirúrgico azul sem agulha de algodão e poliéster 2-0 torcido (caixa c/ 24 embalagens contendo em cada embalagem 15 fios com 45cm).</t>
  </si>
  <si>
    <t>Pinça de Foerster lisa e reta, tamanho 18 cm, produzido em aço inoxidável, antioxidante, resistente à esterilização.</t>
  </si>
  <si>
    <t>Pinça Halstead mosquito - instrumental cirúrgico, formato curva, tamanho 12cm, em aço inox.</t>
  </si>
  <si>
    <t>Válvula de Doyen: tamanho 24 cm 45 mm x 60 mm; produzido em aço inoxidável, antioxidante, resistente à esterilização.</t>
  </si>
  <si>
    <t>Pinça hemostática Kelly reta 14cm, confeccionado em aço cirúrgico</t>
  </si>
  <si>
    <t>2017NE800598</t>
  </si>
  <si>
    <t>2017NE800498</t>
  </si>
  <si>
    <t>339030-19</t>
  </si>
  <si>
    <t>Caixa organizadora alta. Capacidade 29 L. Possui travas laterais. Comprimento: 28 cm; Altura: 32,6 cm; Largura: 45,7 cm. Transparente.</t>
  </si>
  <si>
    <t>2017NE800505</t>
  </si>
  <si>
    <t>339030-16</t>
  </si>
  <si>
    <t>Detergente enzimático 4 enzimas. Frasco com 1000 mL.</t>
  </si>
  <si>
    <t>L</t>
  </si>
  <si>
    <t>339030-22</t>
  </si>
  <si>
    <t>Bateria de Lítio 3 Volts CR2032. Garantia de no mínimo 06 meses.</t>
  </si>
  <si>
    <t>2017NE800506</t>
  </si>
  <si>
    <t>90-2016</t>
  </si>
  <si>
    <t>AMMER COMÉRCIO PROD. QUÍMICOS DO BRASIL LTDA</t>
  </si>
  <si>
    <t>gl</t>
  </si>
  <si>
    <t>2017NE800507</t>
  </si>
  <si>
    <t>339030-11</t>
  </si>
  <si>
    <t>fco</t>
  </si>
  <si>
    <t>SCIAVICCO COMÉRCIO E INDUSTRIA LTDA</t>
  </si>
  <si>
    <t>Barrilha leve para piscina. Auxilia na manutenção da faixa ideal do pH (7.2 a 7.6 ppm). Aumenta a eficiência do cloro. Embalagem de 2 Kg.</t>
  </si>
  <si>
    <t>2017NE800508</t>
  </si>
  <si>
    <t>91-2016</t>
  </si>
  <si>
    <t>PER-LAB IND.COM.VIDROS LABORATORIO LTDA</t>
  </si>
  <si>
    <t>rl</t>
  </si>
  <si>
    <t>2017NE800509</t>
  </si>
  <si>
    <t>339030-35</t>
  </si>
  <si>
    <t>2017NE800510</t>
  </si>
  <si>
    <t>2017NE800511</t>
  </si>
  <si>
    <t>2017NE800512</t>
  </si>
  <si>
    <t>2017NE800513</t>
  </si>
  <si>
    <t>Máscara cirúrgica descartável, com elástico, cor branca (pcte. c/ 100).</t>
  </si>
  <si>
    <t>Gel condutor para Ultrassom, Tens, Fes, Correntes, Eletrocardiograma - galão com 5 litros.</t>
  </si>
  <si>
    <t>2017NE800514</t>
  </si>
  <si>
    <t>Almotolia de plástico, resistente, graduada, bico longo reto, capacidade para 120 ml.</t>
  </si>
  <si>
    <t>2017NE800387</t>
  </si>
  <si>
    <t>20RK 108127 112 - 339000 / 2016</t>
  </si>
  <si>
    <t>2017NE800588</t>
  </si>
  <si>
    <t>Fio de sutura de nylon, 5-0, monofilamentar, 45cm comp., com agulha atraumática 1/2 de 1,5cm, secção triangular (caixa c/ 24 envelopes estéreis).</t>
  </si>
  <si>
    <t>2017NE800589</t>
  </si>
  <si>
    <t>2017NE800590</t>
  </si>
  <si>
    <t>Pinça hemostática de Kocher (forcipressora): tamanho 16 cm; curva; produzido em aço inoxidável, antioxidante, resistente à esterilização.</t>
  </si>
  <si>
    <t>2017NE800591</t>
  </si>
  <si>
    <t>Extensor de oxigênio, em tubo de PVC atóxico, siliconizado e esterilizado, com 2 metros de comprimento e conectores nas extremidades</t>
  </si>
  <si>
    <t>2017NE800592</t>
  </si>
  <si>
    <t>Tesoura de Metzenbaum curva: tamanho 18 cm; produzido em aço inoxidável, antioxidante, resistente à esterilização.</t>
  </si>
  <si>
    <t>Tesoura Íris reta: tamanho 12 cm; produzido em aço inoxidável, antioxidante, resistente à esterilização.</t>
  </si>
  <si>
    <t>2017NE800593</t>
  </si>
  <si>
    <t>Afastador intercostal de Finochietto: tamanho 13 cm; produzido em aço inoxidável, antioxidante, resistente à esterilização.</t>
  </si>
  <si>
    <t>2017NE800594</t>
  </si>
  <si>
    <t>Cânula de traqueostomia PVC estéril com cuff. Característica do produto: Cânula de traqueostomia PVC, n° 6.</t>
  </si>
  <si>
    <t>Tesoura de Mayo-Stille curva: tamanho 17 cm; produzido em aço inoxidável, antioxidante, resistente à esterilização.</t>
  </si>
  <si>
    <t>Tesoura Íris curva: tamanho 12 cm; produzido em aço inoxidável, antioxidante, resistente à esterilização.</t>
  </si>
  <si>
    <t>CINCO - CONFIANCA INDUSTRIA E COMERCIO LTDA</t>
  </si>
  <si>
    <t>DENTAL PRIME - PRODUTOS ODONT. MED. HOSPITALARES</t>
  </si>
  <si>
    <t>VITTA IND. E COMERCIO DE PRODUTOS HOSPITALARES</t>
  </si>
  <si>
    <t>93-2016</t>
  </si>
  <si>
    <t>2017NE800694</t>
  </si>
  <si>
    <t>Pilha Recarregável AAA, 1000 Mah, embalagem com 02 unidades.</t>
  </si>
  <si>
    <t>SMA IDEIA DISTRIBUIDORA DE SUPRIMENTOS DE INFORMATICA</t>
  </si>
  <si>
    <t>2017NE800695</t>
  </si>
  <si>
    <t>Pilha média, alcalina, modelo C, 1,5V - R14 , não recarregável (jogo c/ 2)</t>
  </si>
  <si>
    <t>jg</t>
  </si>
  <si>
    <t>Carregador para 4 pilhas recarregáveis AA ou AAA, acompanha 4 pilhas recarregáveis AA de 2100 MAh; bivolt;</t>
  </si>
  <si>
    <t>2017NE800696</t>
  </si>
  <si>
    <t>SOLARIS TELEINFORMATICA LTDA - EPP</t>
  </si>
  <si>
    <t>2017NE800852</t>
  </si>
  <si>
    <t>2017NE800701</t>
  </si>
  <si>
    <t>2017NE800718</t>
  </si>
  <si>
    <t>2017NE800719</t>
  </si>
  <si>
    <t>2017NE800853</t>
  </si>
  <si>
    <t>Diária</t>
  </si>
  <si>
    <t>GERBRA COMERCIO</t>
  </si>
  <si>
    <t>Álcool etílico a 70% em GEL, hospitalar, sem perfume (galão com 5 litros)</t>
  </si>
  <si>
    <t>2017NE801028</t>
  </si>
  <si>
    <t>2017NE801029</t>
  </si>
  <si>
    <t>2017NE801015</t>
  </si>
  <si>
    <t>AGMASHI COMERCIO DE MATERIAL MEDICO E SERVICOS DE COBRA</t>
  </si>
  <si>
    <t>2017NE801016</t>
  </si>
  <si>
    <t>AGNUS COMERCIO MAQ. EQUIP. LTDA</t>
  </si>
  <si>
    <t>2017NE801017</t>
  </si>
  <si>
    <t>2017NE801018</t>
  </si>
  <si>
    <t>CONSULAB - DISTRIBUIDORA DE PRODUTOS LABORATORIAIS, HOS</t>
  </si>
  <si>
    <t>kit</t>
  </si>
  <si>
    <t>2017NE801019</t>
  </si>
  <si>
    <t>339030-25</t>
  </si>
  <si>
    <t>EXEMPLARMED COMERCIO DE PRODUTOS HOSPITALARES LTDA</t>
  </si>
  <si>
    <t>Luva de látex para procedimentos, não estéril, ambidestra, antialérgica, pré-talcada, com pó bioabsorvível (caixa com 100) - tamanho 8,5 / GG.</t>
  </si>
  <si>
    <t>2017NE801020</t>
  </si>
  <si>
    <t>2017NE801021</t>
  </si>
  <si>
    <t>Água bi-destilada em ampola de polietileno, esterilizada, com 10 ml.</t>
  </si>
  <si>
    <t>2017NE801022</t>
  </si>
  <si>
    <t>Algodão hidrófilo, em bolinhas (embalagem com 100g).</t>
  </si>
  <si>
    <t>Atadura de crepom, medidas aproximadas de 15cm x 4,5m, constituída de 18 fios por cm², embalada individualmente.</t>
  </si>
  <si>
    <t>Cuba em aço inox, redonda, med. 8 a 10cm de diâmetro.</t>
  </si>
  <si>
    <t>Escova para coleta endocervical, esterilizada, embalada individualmente.</t>
  </si>
  <si>
    <t>Esparadrapo micropore 2cm x 5m.</t>
  </si>
  <si>
    <t>Espátula de Ayre descartável, em madeira (pt c/50)</t>
  </si>
  <si>
    <t>Lâmina de bisturi nº 11, caixa com 100 unidades.</t>
  </si>
  <si>
    <t>Lâmina de bisturi nº 21, caixa com 100 unidades.</t>
  </si>
  <si>
    <t>Lâmina de bisturi nº 24, caixa com 100 unidades.</t>
  </si>
  <si>
    <t>Lâmina para bisturi nº 22(caixa com 100).</t>
  </si>
  <si>
    <t>Lâminas de bisturi nº 23, caixa com 100.</t>
  </si>
  <si>
    <t>Luva cirúrgica de látex esterilizada, formato anatômico, antialérgica, pré-talcada com pó bioabsorvível, embalada em par - nº 7,0 (pequeno).</t>
  </si>
  <si>
    <t>Luva cirúrgica de látex esterilizada, formato anatômico, antialérgica, pré-talcada com pó bioabsorvível, embalada em par - nº 7,5 (médio).</t>
  </si>
  <si>
    <t>Luva cirúrgica de látex esterilizada, formato anatômico, antialérgica, pré-talcada com pó bioabsorvível, embalada em par - nº 8,0 (grande).</t>
  </si>
  <si>
    <t>Luva de látex para procedimentos, não estéril, ambidestra, antialérgica, pré-talcada, com pó bioabsorvível (caixa com 100) - tamanho 7,5 / M.</t>
  </si>
  <si>
    <t>Luva de látex para procedimentos, não estéril, ambidestra, antialérgica, pré-talcada, com pó bioabsorvível (caixa com 100) - tamanho 8,0 / G.</t>
  </si>
  <si>
    <t>Soro fisiológico (cloreto de sódio 0,9%) estéril, para uso intravenoso. Validade mínima 24 meses. Frabricação no ano vigente. Frasco com 10ml</t>
  </si>
  <si>
    <t>Tesoura mayo stile 17 cm reta em aço inox. Embalagem com 1 unidade.</t>
  </si>
  <si>
    <t>Tubo de látex garrote, número 205, diâmetro: 11,5mm externo, 8mm interno</t>
  </si>
  <si>
    <t>POSTERARI ASSESSORIA TECNICA LTDA - ME</t>
  </si>
  <si>
    <t>Caixa perfurada, para esterilização de material, em inox. Comprimento 30 cm x largura 15 cm x altura 7 cm.</t>
  </si>
  <si>
    <t>2017NE801023</t>
  </si>
  <si>
    <t>Algodão hidrófilo (embalagem com 500g)</t>
  </si>
  <si>
    <t>2017NE801024</t>
  </si>
  <si>
    <t>LIFECIR LTDA.</t>
  </si>
  <si>
    <t>Pinça de Péan tamanho 16 cm; produzido em aço inoxidável, antioxidante, resistente à esterilização.</t>
  </si>
  <si>
    <t>2017NE801025</t>
  </si>
  <si>
    <t>2017NE801162</t>
  </si>
  <si>
    <t>2017NE801158</t>
  </si>
  <si>
    <t>Almotolia de 250ml, cor ambar, confeccionada em polietileno e graduada em alto relevo com bico reto, composta de 3 partes: bisnaga, bico rosqueador e ...</t>
  </si>
  <si>
    <t>Atadura de crepom, medidas aproximadas de 10cm x 4,5m, constituída de 18 fios por cm², embalada individualmente.</t>
  </si>
  <si>
    <t>Cateter intravenoso periférico, do tipo "por-fora-da-agulha", com dispositivo de segurança, de acordo com a NR 32, indicado na terapia intravenosa per...</t>
  </si>
  <si>
    <t>Cateter intravenoso, radiopaco nº 20G, indicado para terapia periférica, cânula externa em teflon, com paredes finas, flexível e siliconizada, com cân...</t>
  </si>
  <si>
    <t>Cateter venoso central mono lúmen, do tipo ?Por-Dentro-Da-Agulha?, em biomaterial Vialon, radiopaco, tamanho 16 G x 12. Com suporte para agulha em for...</t>
  </si>
  <si>
    <t>2017NE801156</t>
  </si>
  <si>
    <t>Compressa para campo operatório, não estéril, gase hidrófila, 100% algodão, com fio radiopaco em toda extensão, 4 camadas, textura duplas tipo tela de...</t>
  </si>
  <si>
    <t>PRIOM TECNOLOGIA EM EQUIPAMENTOS EIRELI - ME</t>
  </si>
  <si>
    <t>Curativo hidrocolóide, com partículas absorventes de líquidos, derivadas de celulose natural, coberta de uma película de poliuretano semi-permeável, n...</t>
  </si>
  <si>
    <t>2017NE801161</t>
  </si>
  <si>
    <t>Dispositivo para infusão intravenosa, escalpe nº 25G, agulha siliconizada com bisel bi-angulado e trifacetado, parede fina, asas de empunhadura/fixaçã...</t>
  </si>
  <si>
    <t>Equipo para infusão venosa, para soroterapia macrogotas - dispositivo para administração de solução intravenosa, controle de fluxo e dosagem de soluçõ...</t>
  </si>
  <si>
    <t>Equipo para infusão venosa, para soroterapia microgotas - dispositivo para administração de solução intravenosa, contendo conector com ponta perfurant...</t>
  </si>
  <si>
    <t>Extensores intermediários de duas vias para administração de medicações parenterais (Polifix), com tubo transparente em PVC, conector luer slip, conec...</t>
  </si>
  <si>
    <t>Fralda geriátrica, hipoalergênica, tamanho grande (pcte. com 8 unidades).</t>
  </si>
  <si>
    <t>Fralda geriátrica, hipoarlergênica, tamanho médio (pcte. com 8 unidades).</t>
  </si>
  <si>
    <t>NITEROI COMPANY COMERCIO E SERVICOS LIMITADA - ME</t>
  </si>
  <si>
    <t>Luva de látex para procedimentos, não estéril, ambidestra, antialérgica, não talcada (caixa com 100) - tamanho 7,0 / P.</t>
  </si>
  <si>
    <t>2017NE801159</t>
  </si>
  <si>
    <t>Luva de látex para procedimentos, não estéril, ambidestra, antialérgica, não talcada (caixa com 100) - tamanho 7,5 / M.</t>
  </si>
  <si>
    <t>Luva Vinílica - produzidas em vinil, tansparente, com amido anti-alérgico, ambidestra, reutilizável, sem costuras, para proteção do contato com produt...</t>
  </si>
  <si>
    <t>339030-28</t>
  </si>
  <si>
    <t>Máscara de proteção N95, classe PFF-2, eficiência miníma de filtragem de 95%, BFE &gt; 99% (Eficiência de Filtração Bacteriológica), formato de concha, t...</t>
  </si>
  <si>
    <t>2017NE801160</t>
  </si>
  <si>
    <t>Abaixador de língua em madeira (espátula de madeira), descartável, formato convencional liso, superfície e bordas perfeitamente acabadas, espessura e ...</t>
  </si>
  <si>
    <t>2017NE801180</t>
  </si>
  <si>
    <t>Kit de sensibilidade (Estesiômetro) - o kit consiste em um jogo de sete tubos, cada um dos quais protege um par de filamentos de Nylon especial. Os tu...</t>
  </si>
  <si>
    <t>2017NE801177</t>
  </si>
  <si>
    <t>CIRURGICA SANTA MARIA COM ARTIGOS MÉDICOS LTDA</t>
  </si>
  <si>
    <t>Malha tubular. Material confeccionado em tecido algodão (100%). Utilizada em procedimentos ortopédicos. Tamanho 10cm x 15 m. Embalada individualmente.</t>
  </si>
  <si>
    <t>2017NE801179</t>
  </si>
  <si>
    <t>JOSE DANTAS DINIZ FILHO</t>
  </si>
  <si>
    <t>Seringa para aplicação de insulina 100UI - Seringa descartável graduada em unidades (de 2 em 2 unidades), agulha fixa de 12,7mm de comprimento por 0,3...</t>
  </si>
  <si>
    <t>2017NE801181</t>
  </si>
  <si>
    <t>Travesseiro hospitalar confeccionado em espuma de poliuretano, com capa em courvin soldada eletronicamente, com zíper e respiros, dimensões 60 x 40 cm...</t>
  </si>
  <si>
    <t>BH LABORATORIOS LTDA.</t>
  </si>
  <si>
    <t>Tubo para coleta de sangue à vácuo, plástico P.E.T., estéril, incolor, medindo 13 x 75mm, aspiração de 4ml, c/ EDTA Dipotássico (tubo vacutainer), de ...</t>
  </si>
  <si>
    <t>2017NE801178</t>
  </si>
  <si>
    <t>HALLEY ALAN CABRAL DE ANDRADE - EPP</t>
  </si>
  <si>
    <t>Lixeira em polietileno, alto impacto, formato redondo, apoiada em suporte de ferro, com tampa com acionamento por pedal de ferro galvanizado, dimensõe...</t>
  </si>
  <si>
    <t>2017NE801195</t>
  </si>
  <si>
    <t>AD INSTRUMENTOS CIRURGICOS LTDA</t>
  </si>
  <si>
    <t>Cabo de bisturi em aço inox número 4 compatível com lâminas número 18 e 36. Embalagem com 1 unidade.</t>
  </si>
  <si>
    <t>2017NE801262</t>
  </si>
  <si>
    <t>2017NE801265</t>
  </si>
  <si>
    <t>Agulha descartável 20 x 5,5 - bissel trifacetado, cânula siliconizada, canhão transparente, embaladas individualmente (caixa com 100 unidades).</t>
  </si>
  <si>
    <t>2017NE801263</t>
  </si>
  <si>
    <t>20RK 108127 250 - 339000 / 2017</t>
  </si>
  <si>
    <t>DB01 Material de Consumo e Serviços (Gases, Biotério, Lacen, Clínica e outros Lab) 250 e 112</t>
  </si>
  <si>
    <t>Almotolia de 250ml, translúcida, confeccionada em polietileno e graduada em alto relevo com bico reto, composta de 3 partes: bisnaga, bico rosqueador ...</t>
  </si>
  <si>
    <t>Bandagem elástica terapêutica. Sua aplicação reduz edema e dores de lesões musculares Apresenta ação neuromuscular e tem como principais funções dar s...</t>
  </si>
  <si>
    <t>Bandagem elástica terapêutica. Sua aplicação reduz edema e dores de lesões musculares. Apresenta ação neuromuscular e tem como principais funções dar ...</t>
  </si>
  <si>
    <t>Bolsa Flexível para Gelo Composição: - Tecido externo: 60% algodão, 40% poliéster. - Tecido interno: policloreto de vinila. - Tampa: polipropileno. - ...</t>
  </si>
  <si>
    <t>Copo umidificador para concentrador de oxigênio. Equipamento composto por uma tampa, um tubo que permite a passagem de partículas de água e um reserva...</t>
  </si>
  <si>
    <t>Curativo adesivo, tipo Band Aid, para proteger pequenos ferimentos, mantém a umidade natural da pele, acelerando a cicatrização. Caixa com 40 unidades...</t>
  </si>
  <si>
    <t>Eletrodo auto adesivo p/ eletroestimulação, de 5x5cm (emb. com 4 eletrodos).</t>
  </si>
  <si>
    <t>Esparadrapo 2,5 centímetros x 4,5 metros, embalagem contendo lote, data de fabricação e validade.</t>
  </si>
  <si>
    <t>Esparadrapo branco impermeável com capa 0,10m x 4,50m. Composto de tecido 100% algodão com resina acrílica impermeabilizante. Fácil de rasgar e de exc...</t>
  </si>
  <si>
    <t>Esparadrapo impermeável com capa 0,10m x 4,50m. Composto de tecido 100% algodão com resina acrílica impermeabilizante. Fácil de rasgar e de excelente ...</t>
  </si>
  <si>
    <t>GEL LUBRIFICANTE - Lubrificante íntimo em gel anti-alérgico, composto à base de água, não gorduroso, transparente, sem cheiro e solúvel em água. Unida...</t>
  </si>
  <si>
    <t>Pinça modelo Adson com serrilha em aço inoxidável, tamanho 12 cm</t>
  </si>
  <si>
    <t>Sonda aspiração traqueal nº 12, descartável, com aproximadamente 50cm de comprimento, com dois furos laterais e um furo na ponta, distância entre a po...</t>
  </si>
  <si>
    <t>Termômetro clínico de até 40°C, digital, confecionado em material plástico.</t>
  </si>
  <si>
    <t>Termômetro clínico em vidro, destinado a medir a temperatura do corpo humano; Enchimento a mercúrio. Escala: +35°C à +42°C, divisão: 0,1°C, erro máxim...</t>
  </si>
  <si>
    <t>Tesoura oftálmica de Castroviejo, pontas finas e curvadas, para microcirurgias delicadas, tamanho 9cm.</t>
  </si>
  <si>
    <t>Tubo endotraqueal nº 8.0, com balão, com cuff, de PVC atóxico, com boa siliconização internamente, graduado em cm, com conector de 15 mm, com conector...</t>
  </si>
  <si>
    <t>Bicarbonato de sódio, p.a. (emb. c/ 01kg).</t>
  </si>
  <si>
    <t>2017NE801453</t>
  </si>
  <si>
    <t>Clarificante para piscina, protege a cristalinidade da água. O uso regular preserva a beleza através da clarificação contínua, pois sua fórmula aglome...</t>
  </si>
  <si>
    <t>2017NE801452</t>
  </si>
  <si>
    <t>Extensão de tomadas de 10 metros</t>
  </si>
  <si>
    <t>2017NE801454</t>
  </si>
  <si>
    <t>MIRIAM IMACULADA RODRIGUES - EPP</t>
  </si>
  <si>
    <t>Caixa plástica pequena com tampa (3,0L)</t>
  </si>
  <si>
    <t>2017NE801517</t>
  </si>
  <si>
    <t>339030-21</t>
  </si>
  <si>
    <t>Custeio Reserva Técnica EE (Sistema)</t>
  </si>
  <si>
    <t>Parte utilizada com viagens acadêmicas</t>
  </si>
  <si>
    <t>Item</t>
  </si>
  <si>
    <t>Modalidade</t>
  </si>
  <si>
    <t>Pré-Empenho</t>
  </si>
  <si>
    <t>Empresa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</si>
  <si>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</si>
  <si>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</si>
  <si>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</si>
  <si>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</si>
  <si>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</si>
  <si>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</si>
  <si>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</si>
  <si>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</si>
  <si>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ID</t>
  </si>
  <si>
    <t>Nome</t>
  </si>
  <si>
    <t>Unidade</t>
  </si>
  <si>
    <t xml:space="preserve">Qtde </t>
  </si>
  <si>
    <t>Valor Uni R$</t>
  </si>
  <si>
    <t>Valor Tot R$</t>
  </si>
  <si>
    <t>Colunas1</t>
  </si>
  <si>
    <t>Reserva Técnica (R$)</t>
  </si>
  <si>
    <t>Reserva Técnica</t>
  </si>
  <si>
    <t>Adaptador para tomada padrão antigo (conecta equipamentos com plugue novo em tomadas do antigo padrão), com as seguintes especificações ou superior: d...</t>
  </si>
  <si>
    <t>Adaptador tripolar para tomada (conecta equipamentos com plugues antigos [padrão NEMA] em tomadas do novo padrão ABNT); - Adapta plugues com pinos cha...</t>
  </si>
  <si>
    <t>Bateria 9V alcalina, não recarregável, isenta de metais pesados (chumbo, mercúrio, cádmio), constituída de mistura eletrolítica contendo hidróxido de ...</t>
  </si>
  <si>
    <t>Eletrodo universal para eletrocardiografia, monitorização de adultos e que incorpore numerosas características para satisfazer as necessidades de dive...</t>
  </si>
  <si>
    <t>Sistema Fechado de Aspiração Traqueal composto por sonda de aspiração em PVC, graduada em cm, com orifícios na extremidade distal com ponta arredondad...</t>
  </si>
  <si>
    <t>SPRAY PROTETOR CUTÂNEO - Solução polimérica de secagem rápida que, aplicada à pele, forma uma película protetora indolor, transparente e permeável ao ...</t>
  </si>
  <si>
    <t>Agulha descartável 13 x 4,5 - bissel trifacetado, cânula siliconizada, canhão transparente, embaladas individualmente (caixa com 100 unidades).</t>
  </si>
  <si>
    <t>Seringa descartável 60ml, sem agulha, estéril (esterilizada a óxido de etileno), atóxica e apirogênica, confeccionada em polipropileno, corpo cilíndri...</t>
  </si>
  <si>
    <t>Sonda de foley 2 vias nº 12, descartável, estéril, atóxica, ponta arredondada com 02 orifícios laterais, sistema de drenagem conectável a bolsas colet...</t>
  </si>
  <si>
    <t>Torneira plástica de três vias - Constituída por polietileno alta densidade, volante giratório com setas indicativas, com luer fêmea e luer macho, com...</t>
  </si>
  <si>
    <t>Tubo endotraqueal nº 2,5 de PVC atóxico, com boa siliconização internamente, graduado em cm, com conector de 15mm, com conector adaptável aos reanimad...</t>
  </si>
  <si>
    <t>Tubo endotraqueal nº 3,0 de PVC atóxico, com boa siliconização internamente, graduado em cm, com conector de 15mm, com conector adaptável aos reanimad...</t>
  </si>
  <si>
    <t>Tubo endotraqueal nº 4.0, de PVC atóxico, com boa siliconização internamente, graduado em cm, com conector de 15mm, com conector adaptável aos reanima...</t>
  </si>
  <si>
    <t>Tubo endotraqueal nº 5,0, de PVC atóxico, com boa siliconização internamente, graduado em cm, com conector de 15mm, com conector adaptável aos reanima...</t>
  </si>
  <si>
    <t>Coletor de material perfurocortante (seringas, agulhas etc), contendo acessórios internos de proteção, (saco plástico com forro duplo de papelão), com...</t>
  </si>
  <si>
    <t>Coletor de secreções e urina (sistema de drenagem aberto), contendo: frasco em PE de 1200ml, graduado com escala de 100ml, tubo extensor em PVC com re...</t>
  </si>
  <si>
    <t>Coletor de urina, sistema de drenagem fechada, estéril, adulto, capacidade para 2000ml, com válvula anti-refluxo, com filtro graduado em mililitro, in...</t>
  </si>
  <si>
    <t>Dreno de Penrose: fabricado em látex natural, cor âmbar, sem gaze, esterilizado a gás óxido de etileno, comprimento 35 cm, Número 3 (60 mm). Embalado ...</t>
  </si>
  <si>
    <t>Sapatilha descartável (pro-pé), confeccionado em TNT, gramatura 30g, 100% polipropileno, atóxico, medidas aproximadas: comprimento 33 cm x altura 9 cm...</t>
  </si>
  <si>
    <t>Sonda alimentação enteral nº 06 (dobbhoff), material silicone, atóxico, flexível, com ponta siliconizada, com peso, comprimento aproximado de 70cm, fi...</t>
  </si>
  <si>
    <t>Sonda aspiração traqueal nº 06, neonatal, descartável, com aproximadamente 40cm de comprimento, com dois furos laterais e um furo na ponta, distância ...</t>
  </si>
  <si>
    <t>Sonda aspiração traqueal nº 08, neonatal, descartável, com aproximadamente 50cm de comprimento, com dois furos laterais e um furo na ponta, distância ...</t>
  </si>
  <si>
    <t>Sonda gástrica nº 06, tipo levine, infantil, curta, em PVC atóxico, transparente, siliconizada, flexível, não dobrável, comprimento de no máximo 40cm,...</t>
  </si>
  <si>
    <t>Sonda gástrica nº 10, tipo levine, longa, em PVC atóxico, transparente, siliconizada, flexível, não dobrável, conector adaptável a seringas e equipos ...</t>
  </si>
  <si>
    <t>Sonda nasogástrica nº 14, longa, confeccionada em polivinil, atóxico, flexível, transparente, siliconizada, embalada individualmente em filme de polie...</t>
  </si>
  <si>
    <t>Agulha descartável 25 x 7,0 - bissel trifacetado, cânula siliconizada, canhão transparente, embaladas individualmente (caixa com 100 unidades).</t>
  </si>
  <si>
    <t>Agulha descartável 25 x 8,0 - bissel trifacetado, cânula siliconizada, canhão transparente, embaladas individualmente (caixa com 100 unidades).</t>
  </si>
  <si>
    <t>Agulha descartável 40 x 12 - bissel trifacetado, cânula siliconizada, canhão transparente, embaladas individualmente (caixa com 100 unidades).</t>
  </si>
  <si>
    <t>Curativo: placa de carvão ativado com prata. Cobertura primária, desodorizante e bactericida indicada para feridas potencialmente contaminadas ou infe...</t>
  </si>
  <si>
    <t>Cateter curto intravenoso neonatologia, periférico, radiopaco, nº 24, medida 0,7 x 14mm - em poliuretano flexível, não apresentar efeito memoria, com ...</t>
  </si>
  <si>
    <t>Pilha alcalina tipo AA, de 1ª linha, de ótima qualidade, tensão nominal 1.5 V, não recarregável, isenta de metais pesados (chumbo, mercúrio, cádmio), ...</t>
  </si>
  <si>
    <t>Filtro de linha com as seguintes especificações ou superior: bi-volt, com seis tomadas compatíveis com novo padrão ABNT2 , porta fusível com dois fusí...</t>
  </si>
  <si>
    <t>ÁLCOOL etílico hidratado 70% GEL- ANTISSÉPTICO 740g (800ml) REFIL Gel à base de álcool a 70% com ação anti-séptica. Ideal para ser usado como compleme...</t>
  </si>
  <si>
    <t>Álcool etílico a 70%, desinfetante hospitalar a base de álcool etílico, anti-séptico, de 62 a 70% (p/v) em forma de solução líquida, indicado para sup...</t>
  </si>
  <si>
    <t>Dispenser higienizador automático de sabonete líquido ou álcool gel, acionamento por sensor de presença, material plástico ABS, dimensões aproximadas ...</t>
  </si>
  <si>
    <t>Filtro de linha, 110/220W, potência máxima 1.500W, corren- te máxima 10A, 5 tomadas com 3 pinos, tipo fêmea, com aterramento, chave on/off, fusíveis, ...</t>
  </si>
  <si>
    <t>Algicida de choque. Produto indicado para eliminar algas de piscina. Composição: Poli-dicloreto (2 hidroxi-etileno imino-2-hidroxi-propileno dimetil i...</t>
  </si>
  <si>
    <t>Redutor de pH e alcalinidade para piscinas. Composição: Solução ácida de cloreto (10%) e ingredientes inertes (90%). Frasco de 1L. Validade de no míni...</t>
  </si>
  <si>
    <t>Sulfato de Alumínio (decantador e redutor de pH). Indicado para decantar a sujeira existe na água da piscina. A manutenção do pH correto reduz a quant...</t>
  </si>
  <si>
    <t>Parafilm M 10cm x 38m - película flexível semi-transparente, inodoro, incolor, aderente a qualquer superfície, próprio para vedação de frascos e vidra...</t>
  </si>
  <si>
    <t>Sistema fechado de aspiração endotraqueal adulto 12FR- 54cm (Trach Care). Composto por sonda de aspiração em PVC, graduada em cm com orifícios na extr...</t>
  </si>
  <si>
    <t>GUILHERME CALDEIRA STEFANOVICZ</t>
  </si>
  <si>
    <t>APONTUAL COMERCIO LTDA</t>
  </si>
  <si>
    <t>FRATELLI COMÉRCIO DE MÁQUINAS E EQUIPAME</t>
  </si>
  <si>
    <t>Eletrodo auto adesivo para eletroestimulação, de 3x5cm (embalagem com 4 eletrodos).</t>
  </si>
  <si>
    <t>2017NE801796</t>
  </si>
  <si>
    <t>ALECHSSANDRA RESSETTI OLIVEIRA - ME</t>
  </si>
  <si>
    <t>Eletrodo auto adesivo para eletroestimulação, de 5x9cm (embalagem com 4 eletrodos).</t>
  </si>
  <si>
    <t>2017NE801795</t>
  </si>
  <si>
    <t>VIGILANTE DA GLICOSE COMERCIO DE PRODUTOS PARA DIABETIC</t>
  </si>
  <si>
    <t>Eletrodo para monitorização cardíaca Ag/AgCl - Gel Sólido (hidrogel) adesivo e condutor. Gel Sólido adesivo-condutor consegue uma máxima adesão e cont...</t>
  </si>
  <si>
    <t>2017NE801797</t>
  </si>
  <si>
    <t>2017NE801798</t>
  </si>
  <si>
    <t>Fio de sutura de seda preta, trançada 3-0, com 45cm de comprimento, com agulha atraumática 1/2 de 1,7cm, seção triangular (caixa com 24 envelopes esté...</t>
  </si>
  <si>
    <t>Sonda de foley 2 vias nº 14, descartável, estéril, atóxica, ponta arredondada com 02 orifícios laterais, sistema de drenagem conectável a bolsas colet...</t>
  </si>
  <si>
    <t>Dreno de Penrose: fabricado em látex natural, cor âmbar, sem gaze, esterilizado a gás óxido de etileno, comprimento 35 cm, Número 2 (40 mm). Embalado ...</t>
  </si>
  <si>
    <t>Fio cirúrgico sintético não absorvível, de mononylon, estéril, de encapsulamento gradual por tecido conectivo fibroso; alta força de tensão; biodegrad...</t>
  </si>
  <si>
    <t>Sonda aspiração traqueal nº 10, descartável, com aproximadamente 50cm de comprimento, com dois furos laterais e um furo na ponta, distância entre a po...</t>
  </si>
  <si>
    <t>Sonda aspiração traqueal nº 14, descartável, com aproximadamente 50cm de comprimento, com dois furos laterais e um furo na ponta, distância entre a po...</t>
  </si>
  <si>
    <t>Sonda aspiração traqueal nº 16, descartável, com aproximadamente 50cm de comprimento, com dois furos laterais e um furo na ponta, distância entre a po...</t>
  </si>
  <si>
    <t>Sonda gástrica nº 04, tipo levine, infantil, curta, em PVC atóxico, transparente, siliconizada, flexível, não dobrável, comprimento de no máximo 40cm,...</t>
  </si>
  <si>
    <t>Sonda gástrica nº 12, tipo levine, longa, em PVC atóxico, transparente, siliconizada, flexível, não dobrável, conector adaptável a seringas e equipos ...</t>
  </si>
  <si>
    <t>Sonda gástrica nº 14, tipo levine, longa, em PVC atóxico, transparente, siliconizada, flexível, não dobrável, conector adaptável a seringas e equipos ...</t>
  </si>
  <si>
    <t>Sonda gástrica nº 16, tipo levine, longa, em PVC atóxico, transparente, siliconizada, flexível, não dobrável, conector adaptável a seringas e equipos ...</t>
  </si>
  <si>
    <t>Sonda gástrica nº 18, tipo levine, longa, em PVC atóxico, transparente, siliconizada, flexível, não dobrável, conector adaptável a seringas e equipos ...</t>
  </si>
  <si>
    <t>Sonda gástrica nº 20, tipo levine, longa, em PVC atóxico, transparente, siliconizada, flexível, não dobrável, conector adaptável a seringas e equipos ...</t>
  </si>
  <si>
    <t>Cateter nasal para oxigenoterapia "tipo óculos", de silicone com canículas reguláveis para adequar ao tamanho da fossa nasal do paciente, tamanho pequ...</t>
  </si>
  <si>
    <t>Cânula de traqueostomia em PVC termosensível e radiopaco, estéril, com angulação de 105º para se adequar à anatomia da traqueia, incluído Cuff Soft-Se...</t>
  </si>
  <si>
    <t>Cânula de traqueostomia em PVC termosensível e radiopaco, estéril, com angulação de 105º para se adequar à anatomia da traqueia, incluíndo Cuff Soft-S...</t>
  </si>
  <si>
    <t>Sonda de foley 2 vias nº 10, descartável, estéril, atóxica, ponta arredondada com 02 orifícios laterais, sistema de drenagem conectável a bolsas colet...</t>
  </si>
  <si>
    <t>Fluxômetro para controle da vazão do gás (ar comprimido), de acordo com a litragem recomendada. Corpo fabricado em metal cromado, cápsula e bilha em p...</t>
  </si>
  <si>
    <t>Coletor de material perfurocortante (seringas, agulhas etc.), contendo acessórios internos de proteção, (saco plástico com forro duplo de papelão), co...</t>
  </si>
  <si>
    <t>Kit de reposição para o Simulador de Traqueostomia. Composto por 8 peças (4 tubos de traqueia e 4 peles para reposição), para o modelo TGD-4058, marca...</t>
  </si>
  <si>
    <t>Máscara descartável, em material SMS grau médico, com três camadas, hipoalérgica, tiras laterais em lycra, suporte nasal em alumínio, cor branca (caix...</t>
  </si>
  <si>
    <t>Ambu Adulto. Descrição: Equipamento de resgate e uso hospitalar/ambulatorial de fácil uso e esterilização. Tem finalidade de promover a ventilação art...</t>
  </si>
  <si>
    <t>Cateter intravenoso,radiopaco nº 16G, indicado para terapia periférica, cânula externa em teflon, com paredes finas, flexível e siliconizada, com cânu...</t>
  </si>
  <si>
    <t>Cateter intravenoso, radiopaco nº 18G, indicado para terapia periférica, cânula externa em teflon, com paredes finas, flexível e siliconizada, com cân...</t>
  </si>
  <si>
    <t>Cateter intravenoso, radiopaco nº 22G, indicado para terapia periférica, cânula externa em teflon, com paredes finas, flexível e siliconizada, com cân...</t>
  </si>
  <si>
    <t>Compressa de gaze hidrófila não estéril, com tecido 100% algodão, 13 Fios, tipo tela, com 8 camadas e 5 dobras, alvejadas, purificadas e isentas de im...</t>
  </si>
  <si>
    <t>Luva cirúrgica de látex esterilizada, formato anatômico, antialérgica, pré-talcada com pó bioabsorvível, embalada em par - nº 9,0 (extra extra grande)...</t>
  </si>
  <si>
    <t>Sonda alimentação enteral com guia 10FR - adulto (nutrição), fabricado em tubo atóxico de poliuretano radiopaco para raio x, comprimento aproximado de...</t>
  </si>
  <si>
    <t>Sonda alimentação enteral com guia 12FR - adulto (nutrição), fabricado em tubo atóxico de poliuretano radiopaco para raio x, comprimento aproximado de...</t>
  </si>
  <si>
    <t>Sonda de foley, 02 vias nº 16, confeccionada em látex, descartável, estéril, atóxica, ponta arredondada com 02 orifícios laterais, sistema de drenagem...</t>
  </si>
  <si>
    <t>SUPORTE DE SORO - Base em tubo de aço inox tubular com pés em rodízio. Coluna fixada à base em tubo de aço inox redondo com haste em tubo de aço inox....</t>
  </si>
  <si>
    <t>Tubo endotraqueal nº 2.0, sem balão, sem cuff, de PVC atóxica, com boa siliconização internamente, graduado em cm, com conector de 15mm, conector adap...</t>
  </si>
  <si>
    <t>Tubo endotraqueal nº 6.0, com balão, com cuff, de PVC atóxico, com boa siliconização internamente, graduado em cm, com conector de 15mm, com conector ...</t>
  </si>
  <si>
    <t>Tubo endotraqueal nº 7.0, com balão, com cuff, de PVC atóxico, com boa siliconização internamente, graduado em cm, com conector de 15 mm, com conector...</t>
  </si>
  <si>
    <t>Tubo endotraqueal nº 7.5, com balão, com cuff, de PVC atóxico, com boa siliconização internamente, graduado em cm, com conector de 15 mm, com conector...</t>
  </si>
  <si>
    <t>2017NE801794</t>
  </si>
  <si>
    <t>MERCOSCIENCE COMERCIAL LTDA</t>
  </si>
  <si>
    <t>Carragenina (Carrageenan) ? 100 g</t>
  </si>
  <si>
    <t>2017NE801793</t>
  </si>
  <si>
    <t>Parafina fisioterápica, granulada, para uso externo, composta de hidrocarbonetos alifáticos saturados, mistura de hidrocarbonetos parafinicos com baix...</t>
  </si>
  <si>
    <t>kg</t>
  </si>
  <si>
    <t>339030-09</t>
  </si>
  <si>
    <t>QUALIVIDROS DISTRIBUIDORA LTDA</t>
  </si>
  <si>
    <t>Bobina de papel grau cirúrgico e filme laminado para esterilização em autoclave a vapor ou óxido de etileno com uma face em papel grau cirúrgico e out...</t>
  </si>
  <si>
    <t>2017NE801859</t>
  </si>
  <si>
    <t>RESV Reserva Técnica</t>
  </si>
  <si>
    <t>BIOVALIC COMERCIO DE EQUIPAMENTOS MEDICOS LTDA. - ME</t>
  </si>
  <si>
    <t>2017NE801858</t>
  </si>
  <si>
    <t>Lacre de alumínio para vidros tipo penicilina - 20 mm de diâmetro, pacote com 500 unidades.</t>
  </si>
  <si>
    <t>Tampa de borracha para frasco de penicilina tamanho 24 mm. Pacote com 50 unidades.</t>
  </si>
  <si>
    <t>2017NE801860</t>
  </si>
  <si>
    <t>Inversão de diária para custeio</t>
  </si>
  <si>
    <r>
      <t xml:space="preserve">3-2016 - </t>
    </r>
    <r>
      <rPr>
        <sz val="11"/>
        <color indexed="10"/>
        <rFont val="Calibri"/>
        <family val="2"/>
      </rPr>
      <t>Validade do pregão até 11/05/2017</t>
    </r>
  </si>
  <si>
    <r>
      <t xml:space="preserve">ROCHA COMERCIO LTDA - </t>
    </r>
    <r>
      <rPr>
        <sz val="11"/>
        <color indexed="10"/>
        <rFont val="Calibri"/>
        <family val="2"/>
      </rPr>
      <t>SICAF Vencido</t>
    </r>
  </si>
  <si>
    <r>
      <t xml:space="preserve">S &amp; K INFORMATICA LTDA - </t>
    </r>
    <r>
      <rPr>
        <sz val="11"/>
        <color indexed="10"/>
        <rFont val="Calibri"/>
        <family val="2"/>
      </rPr>
      <t>Impedido de licitar até a data 09/02/2018</t>
    </r>
  </si>
  <si>
    <r>
      <t xml:space="preserve">TOTAL DISTRIBUIDORA E ATACADISTA LTDA. - </t>
    </r>
    <r>
      <rPr>
        <sz val="11"/>
        <color indexed="10"/>
        <rFont val="Calibri"/>
        <family val="2"/>
      </rPr>
      <t>Impedido de licitar até a data 20/12/2017</t>
    </r>
  </si>
  <si>
    <t>REY-GLASS COMERCIAL LTDA.</t>
  </si>
  <si>
    <t>BIOFAC INDUSTRIA, COMERCIO E REPRESENTACAO LTDA</t>
  </si>
  <si>
    <r>
      <t xml:space="preserve">JSM INDUSTRIA E COMERCIO DE PRODUTOS MANUFATURADOS LTDA - </t>
    </r>
    <r>
      <rPr>
        <sz val="11"/>
        <color indexed="10"/>
        <rFont val="Calibri"/>
        <family val="2"/>
      </rPr>
      <t>SICAF Vencido</t>
    </r>
  </si>
  <si>
    <r>
      <t xml:space="preserve">TD BRASIL EXPORTACAO E IMPORTACAO LTDA - ME - </t>
    </r>
    <r>
      <rPr>
        <sz val="11"/>
        <color indexed="10"/>
        <rFont val="Calibri"/>
        <family val="2"/>
      </rPr>
      <t>Impedido de licitar até a data 28/01/2018</t>
    </r>
  </si>
  <si>
    <r>
      <t xml:space="preserve">60-2016 - </t>
    </r>
    <r>
      <rPr>
        <sz val="11"/>
        <color indexed="10"/>
        <rFont val="Calibri"/>
        <family val="2"/>
      </rPr>
      <t>Validade do pregão até 06/10/2017</t>
    </r>
  </si>
  <si>
    <t>ELETRO ELETRONICA SANTOS MAIA - ELETROMANIA</t>
  </si>
  <si>
    <t>2017NE801875</t>
  </si>
  <si>
    <t>Avental descartável frontal manga longa, confeccionado em TNT, fabricada em 100% polipropileno, gramatura 20, atóxico, punho lastex. Embalagem com 10 ...</t>
  </si>
  <si>
    <t>2017NE801874</t>
  </si>
  <si>
    <t>Bandagem elástica com a principal função de reduzir edemas e a dor causada por lesões musculares. Função de reduzir o tempo de recuperação de lesões, ...</t>
  </si>
  <si>
    <t>Kit venturi, composto por máscara (adulto), confeccionada em material siliconado, transparente, flexível, atóxico, com elástico para ajuste facial e o...</t>
  </si>
  <si>
    <t>Malha tubular. Material confeccionado em tecido algodão (100%). Utilizada em procedimentos ortopédicos. Tamanho 20cm x 15 m. Embalada individualmente.</t>
  </si>
  <si>
    <r>
      <t xml:space="preserve">60-2016 - </t>
    </r>
    <r>
      <rPr>
        <sz val="11"/>
        <color indexed="10"/>
        <rFont val="Calibri"/>
        <family val="2"/>
      </rPr>
      <t>Validade do pregão até 06/10/2017</t>
    </r>
  </si>
  <si>
    <r>
      <t xml:space="preserve">ROCHA COMERCIO LTDA - </t>
    </r>
    <r>
      <rPr>
        <sz val="11"/>
        <color indexed="10"/>
        <rFont val="Calibri"/>
        <family val="2"/>
      </rPr>
      <t>SICAF Vencido</t>
    </r>
  </si>
  <si>
    <t>DISTRILAF - DISTRIB.DE MEDICAMENTOS LTDA</t>
  </si>
  <si>
    <t>Gaze embebida em álcool isopropílico 70% para assepsia do frasco de medicamento injetável, do local de aplicação de injeção ou punção capilar - Ålcool...</t>
  </si>
  <si>
    <t>2017NE801928</t>
  </si>
  <si>
    <t>2017NE801910</t>
  </si>
  <si>
    <t>Compressa de gaze hidrófila estéril, com tecido 100% algodão, 13 Fios, tipo tela, com 8 camadas e 5 dobras, alvejadas, purificadas e isentas de impure...</t>
  </si>
  <si>
    <t>2017NE802026</t>
  </si>
  <si>
    <t>2017NE802021</t>
  </si>
  <si>
    <t>2017NE802027</t>
  </si>
  <si>
    <t>2017NE802025</t>
  </si>
  <si>
    <t>CENTRAL COMÉRCIO PRODUTOS HOSPITALARES</t>
  </si>
  <si>
    <t>Pinça dissecção anatômica 16 cm em aço inox. Embalagem com 1 unidade.</t>
  </si>
  <si>
    <t>2017NE802023</t>
  </si>
  <si>
    <t>2017NE802024</t>
  </si>
  <si>
    <t>2017NE802028</t>
  </si>
  <si>
    <t>2017NE802049</t>
  </si>
  <si>
    <t>2017NE802034</t>
  </si>
  <si>
    <t>Protetor solar facial. Produto utilizado para todos os tipos de pele, FPS 60. Embalagem de 120g. Validade de no mínimo 12 meses.</t>
  </si>
  <si>
    <t>2017NE802033</t>
  </si>
  <si>
    <r>
      <t xml:space="preserve">3-2016 - </t>
    </r>
    <r>
      <rPr>
        <sz val="11"/>
        <color indexed="10"/>
        <rFont val="Calibri"/>
        <family val="2"/>
      </rPr>
      <t>Validade do pregão até 11/05/2017</t>
    </r>
  </si>
  <si>
    <r>
      <t xml:space="preserve">60-2016 - </t>
    </r>
    <r>
      <rPr>
        <sz val="11"/>
        <color indexed="10"/>
        <rFont val="Calibri"/>
        <family val="2"/>
      </rPr>
      <t>Validade do pregão até 06/10/2017</t>
    </r>
  </si>
  <si>
    <r>
      <t xml:space="preserve">ROCHA COMERCIO LTDA - </t>
    </r>
    <r>
      <rPr>
        <sz val="11"/>
        <color indexed="10"/>
        <rFont val="Calibri"/>
        <family val="2"/>
      </rPr>
      <t>SICAF Vencido</t>
    </r>
  </si>
  <si>
    <r>
      <t xml:space="preserve">S &amp; K INFORMATICA LTDA - </t>
    </r>
    <r>
      <rPr>
        <sz val="11"/>
        <color indexed="10"/>
        <rFont val="Calibri"/>
        <family val="2"/>
      </rPr>
      <t>Impedido de licitar até a data 09/02/2018</t>
    </r>
  </si>
  <si>
    <r>
      <t xml:space="preserve">TOTAL DISTRIBUIDORA E ATACADISTA LTDA. - </t>
    </r>
    <r>
      <rPr>
        <sz val="11"/>
        <color indexed="10"/>
        <rFont val="Calibri"/>
        <family val="2"/>
      </rPr>
      <t>Impedido de licitar até a data 20/12/2017</t>
    </r>
  </si>
  <si>
    <r>
      <t xml:space="preserve">TD BRASIL EXPORTACAO E IMPORTACAO LTDA - </t>
    </r>
    <r>
      <rPr>
        <sz val="11"/>
        <color indexed="10"/>
        <rFont val="Calibri"/>
        <family val="2"/>
      </rPr>
      <t>Impedido de licitar até a data 28/01/2018</t>
    </r>
  </si>
  <si>
    <t>2017NE802085</t>
  </si>
  <si>
    <t>2017NE802086</t>
  </si>
  <si>
    <t>Arrecadado até o mês de referência Outubro/2017.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</si>
</sst>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.00;\(#,##0.00\)"/>
    <numFmt numFmtId="176" formatCode="[$-416]dddd\,\ d&quot; de &quot;mmmm&quot; de &quot;yyyy"/>
    <numFmt numFmtId="177" formatCode="#,##0.00\ ;&quot; (&quot;#,##0.00\);&quot; -&quot;#\ ;@\ "/>
    <numFmt numFmtId="178" formatCode="_-* #,##0.00_-;\-* #,##0.00_-;_-* \-??_-;_-@"/>
    <numFmt numFmtId="179" formatCode="_-* #,##0.00_-;\-* #,##0.00_-;_-* \-??_-;_-@_-"/>
    <numFmt numFmtId="180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thin"/>
      <bottom style="double">
        <color indexed="62"/>
      </bottom>
    </border>
    <border>
      <left>
        <color indexed="63"/>
      </left>
      <right style="thin">
        <color theme="4" tint="0.39998000860214233"/>
      </right>
      <top style="thin"/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4" fillId="36" borderId="2" applyNumberFormat="0" applyAlignment="0" applyProtection="0"/>
    <xf numFmtId="0" fontId="31" fillId="37" borderId="3" applyNumberFormat="0" applyAlignment="0" applyProtection="0"/>
    <xf numFmtId="0" fontId="5" fillId="38" borderId="4" applyNumberFormat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28" fillId="39" borderId="0" applyNumberFormat="0" applyBorder="0" applyAlignment="0" applyProtection="0"/>
    <xf numFmtId="0" fontId="2" fillId="40" borderId="0" applyNumberFormat="0" applyBorder="0" applyAlignment="0" applyProtection="0"/>
    <xf numFmtId="0" fontId="28" fillId="41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0" applyNumberFormat="0" applyBorder="0" applyAlignment="0" applyProtection="0"/>
    <xf numFmtId="0" fontId="2" fillId="44" borderId="0" applyNumberFormat="0" applyBorder="0" applyAlignment="0" applyProtection="0"/>
    <xf numFmtId="0" fontId="28" fillId="45" borderId="0" applyNumberFormat="0" applyBorder="0" applyAlignment="0" applyProtection="0"/>
    <xf numFmtId="0" fontId="2" fillId="29" borderId="0" applyNumberFormat="0" applyBorder="0" applyAlignment="0" applyProtection="0"/>
    <xf numFmtId="0" fontId="28" fillId="46" borderId="0" applyNumberFormat="0" applyBorder="0" applyAlignment="0" applyProtection="0"/>
    <xf numFmtId="0" fontId="2" fillId="31" borderId="0" applyNumberFormat="0" applyBorder="0" applyAlignment="0" applyProtection="0"/>
    <xf numFmtId="0" fontId="28" fillId="47" borderId="0" applyNumberFormat="0" applyBorder="0" applyAlignment="0" applyProtection="0"/>
    <xf numFmtId="0" fontId="2" fillId="48" borderId="0" applyNumberFormat="0" applyBorder="0" applyAlignment="0" applyProtection="0"/>
    <xf numFmtId="0" fontId="33" fillId="49" borderId="1" applyNumberFormat="0" applyAlignment="0" applyProtection="0"/>
    <xf numFmtId="0" fontId="7" fillId="13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7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38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0" borderId="13" applyNumberFormat="0" applyFill="0" applyAlignment="0" applyProtection="0"/>
    <xf numFmtId="0" fontId="14" fillId="0" borderId="14" applyNumberFormat="0" applyFill="0" applyAlignment="0" applyProtection="0"/>
    <xf numFmtId="0" fontId="44" fillId="0" borderId="15" applyNumberFormat="0" applyFill="0" applyAlignment="0" applyProtection="0"/>
    <xf numFmtId="0" fontId="1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6" fillId="55" borderId="21" xfId="106" applyNumberFormat="1" applyFont="1" applyFill="1" applyBorder="1" applyAlignment="1">
      <alignment horizontal="center" vertical="center" wrapText="1"/>
    </xf>
    <xf numFmtId="49" fontId="46" fillId="55" borderId="22" xfId="106" applyNumberFormat="1" applyFont="1" applyFill="1" applyBorder="1" applyAlignment="1">
      <alignment horizontal="center" vertical="center" wrapText="1"/>
    </xf>
    <xf numFmtId="1" fontId="46" fillId="55" borderId="22" xfId="106" applyNumberFormat="1" applyFont="1" applyFill="1" applyBorder="1" applyAlignment="1">
      <alignment horizontal="center" vertical="center" wrapText="1"/>
    </xf>
    <xf numFmtId="44" fontId="46" fillId="55" borderId="22" xfId="106" applyNumberFormat="1" applyFont="1" applyFill="1" applyBorder="1" applyAlignment="1">
      <alignment horizontal="center" vertical="center" wrapText="1"/>
    </xf>
    <xf numFmtId="0" fontId="46" fillId="55" borderId="23" xfId="106" applyFont="1" applyFill="1" applyBorder="1" applyAlignment="1">
      <alignment horizontal="center"/>
    </xf>
    <xf numFmtId="0" fontId="31" fillId="55" borderId="24" xfId="0" applyFont="1" applyFill="1" applyBorder="1" applyAlignment="1">
      <alignment horizontal="center" vertical="center" wrapText="1"/>
    </xf>
    <xf numFmtId="0" fontId="31" fillId="55" borderId="25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justify" vertical="justify" wrapText="1"/>
    </xf>
    <xf numFmtId="0" fontId="0" fillId="0" borderId="26" xfId="0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26" xfId="0" applyBorder="1" applyAlignment="1">
      <alignment horizontal="center" vertical="center" wrapText="1"/>
    </xf>
    <xf numFmtId="17" fontId="0" fillId="0" borderId="26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justify" wrapText="1"/>
    </xf>
    <xf numFmtId="17" fontId="0" fillId="0" borderId="24" xfId="0" applyNumberFormat="1" applyBorder="1" applyAlignment="1">
      <alignment horizontal="center" vertical="center" wrapText="1"/>
    </xf>
    <xf numFmtId="17" fontId="0" fillId="0" borderId="27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1" fillId="55" borderId="25" xfId="0" applyFont="1" applyFill="1" applyBorder="1" applyAlignment="1">
      <alignment horizontal="center" vertical="justify" wrapText="1"/>
    </xf>
    <xf numFmtId="0" fontId="0" fillId="0" borderId="25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4" fontId="0" fillId="0" borderId="25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2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justify" vertical="justify" wrapText="1"/>
    </xf>
    <xf numFmtId="0" fontId="47" fillId="56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4" fontId="47" fillId="56" borderId="26" xfId="0" applyNumberFormat="1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26" xfId="0" applyFont="1" applyBorder="1" applyAlignment="1">
      <alignment horizontal="left" vertical="justify" wrapText="1"/>
    </xf>
    <xf numFmtId="4" fontId="48" fillId="56" borderId="26" xfId="0" applyNumberFormat="1" applyFont="1" applyFill="1" applyBorder="1" applyAlignment="1">
      <alignment horizontal="right" vertical="center" wrapText="1"/>
    </xf>
    <xf numFmtId="4" fontId="48" fillId="0" borderId="20" xfId="107" applyNumberFormat="1" applyFont="1" applyBorder="1" applyAlignment="1">
      <alignment horizontal="right" vertical="center"/>
    </xf>
    <xf numFmtId="4" fontId="48" fillId="0" borderId="26" xfId="0" applyNumberFormat="1" applyFont="1" applyBorder="1" applyAlignment="1">
      <alignment horizontal="right" vertical="center"/>
    </xf>
    <xf numFmtId="0" fontId="48" fillId="0" borderId="25" xfId="0" applyFont="1" applyBorder="1" applyAlignment="1">
      <alignment horizontal="left" vertical="justify" wrapText="1"/>
    </xf>
    <xf numFmtId="4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/>
    </xf>
    <xf numFmtId="4" fontId="48" fillId="0" borderId="25" xfId="107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4" fontId="48" fillId="0" borderId="26" xfId="0" applyNumberFormat="1" applyFont="1" applyBorder="1" applyAlignment="1">
      <alignment horizontal="right"/>
    </xf>
    <xf numFmtId="4" fontId="48" fillId="0" borderId="26" xfId="107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justify" vertical="justify" wrapText="1"/>
    </xf>
    <xf numFmtId="0" fontId="47" fillId="0" borderId="26" xfId="0" applyFont="1" applyBorder="1" applyAlignment="1">
      <alignment horizontal="center" vertical="justify" wrapText="1"/>
    </xf>
    <xf numFmtId="4" fontId="47" fillId="0" borderId="26" xfId="107" applyNumberFormat="1" applyFont="1" applyBorder="1" applyAlignment="1">
      <alignment horizontal="right" vertical="center"/>
    </xf>
    <xf numFmtId="44" fontId="47" fillId="0" borderId="26" xfId="107" applyNumberFormat="1" applyFont="1" applyBorder="1" applyAlignment="1">
      <alignment horizontal="center" vertical="justify" wrapText="1"/>
    </xf>
    <xf numFmtId="0" fontId="48" fillId="0" borderId="0" xfId="0" applyFont="1" applyBorder="1" applyAlignment="1">
      <alignment vertical="center"/>
    </xf>
    <xf numFmtId="44" fontId="48" fillId="0" borderId="20" xfId="107" applyNumberFormat="1" applyFont="1" applyBorder="1" applyAlignment="1">
      <alignment horizontal="justify" vertical="justify" wrapText="1"/>
    </xf>
    <xf numFmtId="0" fontId="48" fillId="0" borderId="20" xfId="0" applyFont="1" applyBorder="1" applyAlignment="1">
      <alignment horizontal="justify" vertical="justify" wrapText="1"/>
    </xf>
    <xf numFmtId="4" fontId="48" fillId="0" borderId="26" xfId="107" applyNumberFormat="1" applyFont="1" applyBorder="1" applyAlignment="1">
      <alignment horizontal="right" vertical="center" wrapText="1"/>
    </xf>
    <xf numFmtId="43" fontId="48" fillId="0" borderId="0" xfId="0" applyNumberFormat="1" applyFont="1" applyBorder="1" applyAlignment="1">
      <alignment vertical="center"/>
    </xf>
    <xf numFmtId="0" fontId="47" fillId="0" borderId="26" xfId="0" applyFont="1" applyBorder="1" applyAlignment="1">
      <alignment horizontal="center" vertical="center" wrapText="1"/>
    </xf>
    <xf numFmtId="4" fontId="47" fillId="0" borderId="26" xfId="107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/>
    </xf>
    <xf numFmtId="44" fontId="48" fillId="0" borderId="0" xfId="0" applyNumberFormat="1" applyFont="1" applyAlignment="1">
      <alignment vertical="center"/>
    </xf>
    <xf numFmtId="43" fontId="48" fillId="0" borderId="0" xfId="0" applyNumberFormat="1" applyFont="1" applyAlignment="1">
      <alignment vertical="center"/>
    </xf>
    <xf numFmtId="44" fontId="48" fillId="0" borderId="0" xfId="107" applyNumberFormat="1" applyFont="1" applyAlignment="1">
      <alignment vertical="center"/>
    </xf>
    <xf numFmtId="0" fontId="49" fillId="57" borderId="25" xfId="0" applyFont="1" applyFill="1" applyBorder="1" applyAlignment="1">
      <alignment horizontal="center" vertical="center"/>
    </xf>
    <xf numFmtId="0" fontId="49" fillId="57" borderId="0" xfId="0" applyFont="1" applyFill="1" applyBorder="1" applyAlignment="1">
      <alignment horizontal="center" vertical="center"/>
    </xf>
    <xf numFmtId="0" fontId="49" fillId="57" borderId="25" xfId="0" applyFont="1" applyFill="1" applyBorder="1" applyAlignment="1">
      <alignment horizontal="center" vertical="center" wrapText="1"/>
    </xf>
    <xf numFmtId="0" fontId="49" fillId="57" borderId="28" xfId="0" applyFont="1" applyFill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4" fontId="50" fillId="0" borderId="26" xfId="107" applyNumberFormat="1" applyFont="1" applyBorder="1" applyAlignment="1">
      <alignment horizontal="center" vertical="center"/>
    </xf>
    <xf numFmtId="4" fontId="48" fillId="0" borderId="26" xfId="0" applyNumberFormat="1" applyFont="1" applyBorder="1" applyAlignment="1">
      <alignment horizontal="center" vertical="center"/>
    </xf>
    <xf numFmtId="4" fontId="48" fillId="0" borderId="26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3" fontId="47" fillId="0" borderId="0" xfId="0" applyNumberFormat="1" applyFont="1" applyAlignment="1">
      <alignment horizontal="center" vertical="center"/>
    </xf>
    <xf numFmtId="44" fontId="47" fillId="0" borderId="26" xfId="0" applyNumberFormat="1" applyFont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6" xfId="0" applyFont="1" applyFill="1" applyBorder="1" applyAlignment="1">
      <alignment horizontal="center" vertical="center" wrapText="1"/>
    </xf>
    <xf numFmtId="4" fontId="50" fillId="56" borderId="26" xfId="107" applyNumberFormat="1" applyFont="1" applyFill="1" applyBorder="1" applyAlignment="1">
      <alignment horizontal="center" vertical="center" wrapText="1"/>
    </xf>
    <xf numFmtId="4" fontId="48" fillId="56" borderId="26" xfId="0" applyNumberFormat="1" applyFont="1" applyFill="1" applyBorder="1" applyAlignment="1">
      <alignment horizontal="center" vertical="center" wrapText="1"/>
    </xf>
    <xf numFmtId="4" fontId="48" fillId="56" borderId="26" xfId="0" applyNumberFormat="1" applyFont="1" applyFill="1" applyBorder="1" applyAlignment="1">
      <alignment/>
    </xf>
    <xf numFmtId="4" fontId="25" fillId="56" borderId="26" xfId="0" applyNumberFormat="1" applyFont="1" applyFill="1" applyBorder="1" applyAlignment="1">
      <alignment horizontal="center" vertical="center" wrapText="1"/>
    </xf>
    <xf numFmtId="4" fontId="51" fillId="0" borderId="26" xfId="0" applyNumberFormat="1" applyFont="1" applyBorder="1" applyAlignment="1">
      <alignment horizontal="center" vertical="center"/>
    </xf>
    <xf numFmtId="4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" fontId="48" fillId="0" borderId="0" xfId="0" applyNumberFormat="1" applyFont="1" applyBorder="1" applyAlignment="1">
      <alignment horizontal="left" vertical="center"/>
    </xf>
    <xf numFmtId="4" fontId="48" fillId="0" borderId="0" xfId="0" applyNumberFormat="1" applyFont="1" applyAlignment="1">
      <alignment vertical="center"/>
    </xf>
    <xf numFmtId="0" fontId="48" fillId="0" borderId="0" xfId="0" applyFont="1" applyAlignment="1">
      <alignment horizontal="left"/>
    </xf>
    <xf numFmtId="44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justify" vertical="justify" wrapText="1"/>
    </xf>
    <xf numFmtId="0" fontId="0" fillId="0" borderId="25" xfId="0" applyFont="1" applyBorder="1" applyAlignment="1">
      <alignment horizontal="justify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0" fontId="45" fillId="0" borderId="2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31" fillId="55" borderId="25" xfId="0" applyFont="1" applyFill="1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8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justify" vertical="justify" wrapText="1"/>
    </xf>
    <xf numFmtId="4" fontId="0" fillId="0" borderId="25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justify" wrapText="1"/>
    </xf>
    <xf numFmtId="4" fontId="4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52" fillId="0" borderId="26" xfId="107" applyNumberFormat="1" applyFont="1" applyBorder="1" applyAlignment="1">
      <alignment horizontal="right" vertical="center"/>
    </xf>
    <xf numFmtId="0" fontId="47" fillId="56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Moeda 2" xfId="79"/>
    <cellStyle name="Neutra" xfId="80"/>
    <cellStyle name="Neutra 2" xfId="81"/>
    <cellStyle name="Normal 2" xfId="82"/>
    <cellStyle name="Normal 3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Separador de milhares 2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dxfs count="1">
    <dxf>
      <fill>
        <patternFill>
          <bgColor rgb="FFCDC800"/>
        </patternFill>
      </fill>
    </dxf>
  </dxfs>
  <tableStyles count="1" defaultTableStyle="TableStyleMedium9" defaultPivotStyle="PivotStyleLight16">
    <tableStyle name="Estilo de Tabela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12" name="Tabela212" displayName="Tabela212" ref="A1:R100" comment="" totalsRowCount="1">
  <autoFilter ref="A1:R100"/>
  <tableColumns count="18">
    <tableColumn id="1" name="PREGÃO"/>
    <tableColumn id="2" name="FORNECEDOR"/>
    <tableColumn id="3" name="ITEM"/>
    <tableColumn id="4" name="SIGE"/>
    <tableColumn id="5" name="DESCRIÇÃO"/>
    <tableColumn id="6" name="UN"/>
    <tableColumn id="7" name="QTD. LIC."/>
    <tableColumn id="8" name="QTD. SOL."/>
    <tableColumn id="9" name="QTD. EMP."/>
    <tableColumn id="10" name="R$ UN"/>
    <tableColumn id="11" name="R$ TOTAL"/>
    <tableColumn id="12" name="R$ TOTAL EMP." totalsRowFunction="sum"/>
    <tableColumn id="13" name="STATUS"/>
    <tableColumn id="14" name="N° EMPENHO"/>
    <tableColumn id="15" name="DATA EMPENHO"/>
    <tableColumn id="16" name="SIAFI"/>
    <tableColumn id="17" name="MATRIZ ORÇAMENTARIA"/>
    <tableColumn id="18" name="SUBAÇÃO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13" name="Tabela213" displayName="Tabela213" ref="A1:R38" comment="" totalsRowCount="1">
  <autoFilter ref="A1:R38"/>
  <tableColumns count="18">
    <tableColumn id="1" name="PREGÃO"/>
    <tableColumn id="2" name="FORNECEDOR"/>
    <tableColumn id="3" name="ITEM"/>
    <tableColumn id="4" name="SIGE"/>
    <tableColumn id="5" name="DESCRIÇÃO"/>
    <tableColumn id="6" name="UN"/>
    <tableColumn id="7" name="QTD. LIC."/>
    <tableColumn id="8" name="QTD. SOL."/>
    <tableColumn id="9" name="QTD. EMP."/>
    <tableColumn id="10" name="R$ UN"/>
    <tableColumn id="11" name="R$ TOTAL"/>
    <tableColumn id="12" name="R$ TOTAL EMP." totalsRowFunction="sum"/>
    <tableColumn id="13" name="STATUS"/>
    <tableColumn id="14" name="N° EMPENHO"/>
    <tableColumn id="15" name="DATA EMPENHO"/>
    <tableColumn id="16" name="SIAFI"/>
    <tableColumn id="17" name="MATRIZ ORÇAMENTARIA"/>
    <tableColumn id="18" name="SUBAÇÃO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14" name="Tabela214" displayName="Tabela214" ref="A1:R118" comment="" totalsRowCount="1">
  <autoFilter ref="A1:R118"/>
  <tableColumns count="18">
    <tableColumn id="1" name="PREGÃO"/>
    <tableColumn id="2" name="FORNECEDOR"/>
    <tableColumn id="3" name="ITEM"/>
    <tableColumn id="4" name="SIGE"/>
    <tableColumn id="5" name="DESCRIÇÃO"/>
    <tableColumn id="6" name="UN"/>
    <tableColumn id="7" name="QTD. LIC."/>
    <tableColumn id="8" name="QTD. SOL."/>
    <tableColumn id="9" name="QTD. EMP."/>
    <tableColumn id="10" name="R$ UN"/>
    <tableColumn id="11" name="R$ TOTAL"/>
    <tableColumn id="12" name="R$ TOTAL EMP." totalsRowFunction="sum"/>
    <tableColumn id="13" name="STATUS"/>
    <tableColumn id="14" name="N° EMPENHO"/>
    <tableColumn id="15" name="DATA EMPENHO"/>
    <tableColumn id="16" name="SIAFI"/>
    <tableColumn id="17" name="MATRIZ ORÇAMENTARIA"/>
    <tableColumn id="18" name="SUBAÇÃO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05" name="Tabela305" displayName="Tabela305" ref="A1:R39" comment="" totalsRowCount="1">
  <autoFilter ref="A1:R39"/>
  <tableColumns count="18">
    <tableColumn id="1" name="PREGÃO"/>
    <tableColumn id="2" name="FORNECEDOR"/>
    <tableColumn id="3" name="ITEM"/>
    <tableColumn id="4" name="SIGE"/>
    <tableColumn id="5" name="DESCRIÇÃO"/>
    <tableColumn id="6" name="UN"/>
    <tableColumn id="7" name="QTD. LIC."/>
    <tableColumn id="8" name="QTD. SOL."/>
    <tableColumn id="9" name="QTD. EMP."/>
    <tableColumn id="10" name="R$ UN"/>
    <tableColumn id="11" name="R$ TOTAL"/>
    <tableColumn id="12" name="R$ TOTAL EMP." totalsRowFunction="sum"/>
    <tableColumn id="13" name="STATUS"/>
    <tableColumn id="14" name="N° EMPENHO"/>
    <tableColumn id="15" name="DATA EMPENHO"/>
    <tableColumn id="16" name="SIAFI"/>
    <tableColumn id="17" name="MATRIZ ORÇAMENTARIA"/>
    <tableColumn id="18" name="SUBAÇÃO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42" name="Tabela442" displayName="Tabela442" ref="A1:R10" comment="" totalsRowCount="1">
  <autoFilter ref="A1:R10"/>
  <tableColumns count="18">
    <tableColumn id="1" name="PREGÃO"/>
    <tableColumn id="2" name="FORNECEDOR"/>
    <tableColumn id="3" name="ITEM"/>
    <tableColumn id="4" name="SIGE"/>
    <tableColumn id="5" name="DESCRIÇÃO"/>
    <tableColumn id="6" name="UN"/>
    <tableColumn id="7" name="QTD. LIC."/>
    <tableColumn id="8" name="QTD. SOL."/>
    <tableColumn id="9" name="QTD. EMP."/>
    <tableColumn id="10" name="R$ UN"/>
    <tableColumn id="11" name="R$ TOTAL"/>
    <tableColumn id="12" name="R$ TOTAL EMP." totalsRowFunction="sum"/>
    <tableColumn id="13" name="STATUS"/>
    <tableColumn id="14" name="N° EMPENHO"/>
    <tableColumn id="15" name="DATA EMPENHO"/>
    <tableColumn id="16" name="SIAFI"/>
    <tableColumn id="17" name="MATRIZ ORÇAMENTARIA"/>
    <tableColumn id="18" name="SUBAÇÃO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4.7109375" style="89" customWidth="1"/>
    <col min="2" max="2" width="20.421875" style="90" bestFit="1" customWidth="1"/>
    <col min="3" max="3" width="24.421875" style="90" bestFit="1" customWidth="1"/>
    <col min="4" max="4" width="21.140625" style="33" bestFit="1" customWidth="1"/>
    <col min="5" max="5" width="31.421875" style="33" bestFit="1" customWidth="1"/>
    <col min="6" max="6" width="20.28125" style="33" bestFit="1" customWidth="1"/>
    <col min="7" max="7" width="9.7109375" style="33" bestFit="1" customWidth="1"/>
    <col min="8" max="8" width="12.28125" style="33" customWidth="1"/>
    <col min="9" max="9" width="17.57421875" style="33" customWidth="1"/>
    <col min="10" max="10" width="17.140625" style="33" customWidth="1"/>
    <col min="11" max="11" width="19.28125" style="33" customWidth="1"/>
    <col min="12" max="12" width="13.8515625" style="33" customWidth="1"/>
    <col min="13" max="16384" width="9.140625" style="33" customWidth="1"/>
  </cols>
  <sheetData>
    <row r="1" spans="1:13" ht="15" customHeight="1">
      <c r="A1" s="116" t="s">
        <v>5</v>
      </c>
      <c r="B1" s="116"/>
      <c r="C1" s="116"/>
      <c r="D1" s="116"/>
      <c r="E1" s="31"/>
      <c r="F1" s="31"/>
      <c r="G1" s="32"/>
      <c r="H1" s="32"/>
      <c r="I1" s="32"/>
      <c r="J1" s="32"/>
      <c r="K1" s="32"/>
      <c r="L1" s="32"/>
      <c r="M1" s="32"/>
    </row>
    <row r="2" spans="1:13" s="37" customFormat="1" ht="15" customHeight="1">
      <c r="A2" s="34" t="s">
        <v>288</v>
      </c>
      <c r="B2" s="35" t="s">
        <v>1</v>
      </c>
      <c r="C2" s="36" t="s">
        <v>19</v>
      </c>
      <c r="D2" s="36" t="s">
        <v>307</v>
      </c>
      <c r="G2" s="38"/>
      <c r="H2" s="38"/>
      <c r="I2" s="38"/>
      <c r="J2" s="38"/>
      <c r="K2" s="38"/>
      <c r="L2" s="38"/>
      <c r="M2" s="38"/>
    </row>
    <row r="3" spans="1:13" s="37" customFormat="1" ht="15" customHeight="1">
      <c r="A3" s="39" t="s">
        <v>458</v>
      </c>
      <c r="B3" s="40">
        <v>0</v>
      </c>
      <c r="C3" s="41">
        <v>37492.85</v>
      </c>
      <c r="D3" s="42">
        <v>0</v>
      </c>
      <c r="G3" s="38"/>
      <c r="H3" s="38"/>
      <c r="I3" s="38"/>
      <c r="J3" s="38"/>
      <c r="K3" s="38"/>
      <c r="L3" s="38"/>
      <c r="M3" s="38"/>
    </row>
    <row r="4" spans="1:13" ht="15" customHeight="1">
      <c r="A4" s="43" t="s">
        <v>4</v>
      </c>
      <c r="B4" s="44">
        <v>62361.18</v>
      </c>
      <c r="C4" s="45">
        <v>0</v>
      </c>
      <c r="D4" s="46">
        <v>0</v>
      </c>
      <c r="G4" s="47"/>
      <c r="H4" s="32"/>
      <c r="I4" s="32"/>
      <c r="J4" s="32"/>
      <c r="K4" s="32"/>
      <c r="L4" s="32"/>
      <c r="M4" s="32"/>
    </row>
    <row r="5" spans="1:13" ht="15" customHeight="1">
      <c r="A5" s="39" t="s">
        <v>308</v>
      </c>
      <c r="B5" s="42">
        <v>0</v>
      </c>
      <c r="C5" s="48">
        <v>0</v>
      </c>
      <c r="D5" s="49">
        <v>1036.91</v>
      </c>
      <c r="G5" s="47"/>
      <c r="H5" s="32"/>
      <c r="I5" s="32"/>
      <c r="J5" s="32"/>
      <c r="K5" s="32"/>
      <c r="L5" s="32"/>
      <c r="M5" s="32"/>
    </row>
    <row r="6" spans="1:13" ht="15" customHeight="1">
      <c r="A6" s="50" t="s">
        <v>20</v>
      </c>
      <c r="B6" s="49">
        <v>9864.16</v>
      </c>
      <c r="C6" s="49">
        <v>0</v>
      </c>
      <c r="D6" s="49">
        <v>0</v>
      </c>
      <c r="G6" s="32"/>
      <c r="H6" s="32"/>
      <c r="I6" s="32"/>
      <c r="J6" s="32"/>
      <c r="K6" s="32"/>
      <c r="L6" s="32"/>
      <c r="M6" s="32"/>
    </row>
    <row r="7" spans="1:13" ht="15" customHeight="1">
      <c r="A7" s="51" t="s">
        <v>3</v>
      </c>
      <c r="B7" s="52">
        <f>SUM(B3:B6)</f>
        <v>72225.34</v>
      </c>
      <c r="C7" s="52">
        <f>SUM(C3:C6)</f>
        <v>37492.85</v>
      </c>
      <c r="D7" s="52">
        <f>SUM(D3:D6)</f>
        <v>1036.91</v>
      </c>
      <c r="G7" s="32"/>
      <c r="H7" s="32"/>
      <c r="I7" s="32"/>
      <c r="J7" s="32"/>
      <c r="K7" s="32"/>
      <c r="L7" s="32"/>
      <c r="M7" s="32"/>
    </row>
    <row r="8" spans="1:13" ht="15" customHeight="1">
      <c r="A8" s="53" t="s">
        <v>21</v>
      </c>
      <c r="B8" s="52">
        <f>B7*0.9</f>
        <v>65002.806</v>
      </c>
      <c r="C8" s="52">
        <f>(C3*0.85)</f>
        <v>31868.922499999997</v>
      </c>
      <c r="D8" s="52">
        <f>SUM(D7)</f>
        <v>1036.91</v>
      </c>
      <c r="G8" s="54"/>
      <c r="H8" s="32"/>
      <c r="I8" s="32"/>
      <c r="J8" s="32"/>
      <c r="K8" s="32"/>
      <c r="L8" s="32"/>
      <c r="M8" s="32"/>
    </row>
    <row r="9" spans="1:13" ht="15" customHeight="1">
      <c r="A9" s="55" t="s">
        <v>413</v>
      </c>
      <c r="B9" s="49">
        <v>3755.71</v>
      </c>
      <c r="C9" s="49">
        <v>0</v>
      </c>
      <c r="D9" s="49">
        <v>0</v>
      </c>
      <c r="G9" s="54"/>
      <c r="H9" s="32"/>
      <c r="I9" s="32"/>
      <c r="J9" s="32"/>
      <c r="K9" s="32"/>
      <c r="L9" s="32"/>
      <c r="M9" s="32"/>
    </row>
    <row r="10" spans="1:13" ht="15" customHeight="1">
      <c r="A10" s="56" t="s">
        <v>14</v>
      </c>
      <c r="B10" s="49">
        <f>'Sistema - Custeio - EE'!L100</f>
        <v>21329.249999999996</v>
      </c>
      <c r="C10" s="49">
        <v>0</v>
      </c>
      <c r="D10" s="49">
        <v>0</v>
      </c>
      <c r="G10" s="54"/>
      <c r="H10" s="32"/>
      <c r="I10" s="32"/>
      <c r="J10" s="32"/>
      <c r="K10" s="32"/>
      <c r="L10" s="32"/>
      <c r="M10" s="32"/>
    </row>
    <row r="11" spans="1:13" ht="15" customHeight="1">
      <c r="A11" s="50" t="s">
        <v>15</v>
      </c>
      <c r="B11" s="49">
        <f>'Sistema - Custeio - EE-Fisio'!L38</f>
        <v>19827.300000000003</v>
      </c>
      <c r="C11" s="49">
        <f>'Sistema - EE-F - Custeio - DB01'!L39</f>
        <v>37759.51</v>
      </c>
      <c r="D11" s="49">
        <v>0</v>
      </c>
      <c r="G11" s="54"/>
      <c r="H11" s="32"/>
      <c r="I11" s="32"/>
      <c r="J11" s="32"/>
      <c r="K11" s="32"/>
      <c r="L11" s="32"/>
      <c r="M11" s="32"/>
    </row>
    <row r="12" spans="1:13" ht="15" customHeight="1">
      <c r="A12" s="50" t="s">
        <v>16</v>
      </c>
      <c r="B12" s="49">
        <v>0</v>
      </c>
      <c r="C12" s="49">
        <v>0</v>
      </c>
      <c r="D12" s="49">
        <v>0</v>
      </c>
      <c r="G12" s="54"/>
      <c r="H12" s="32"/>
      <c r="I12" s="32"/>
      <c r="J12" s="32"/>
      <c r="K12" s="32"/>
      <c r="L12" s="32"/>
      <c r="M12" s="32"/>
    </row>
    <row r="13" spans="1:13" ht="15" customHeight="1">
      <c r="A13" s="50" t="s">
        <v>17</v>
      </c>
      <c r="B13" s="57">
        <f>'Sistema - Custeio - EE-Medicina'!L118</f>
        <v>25782.960000000003</v>
      </c>
      <c r="C13" s="49">
        <v>0</v>
      </c>
      <c r="D13" s="49">
        <v>0</v>
      </c>
      <c r="G13" s="58"/>
      <c r="H13" s="32"/>
      <c r="I13" s="32"/>
      <c r="J13" s="32"/>
      <c r="K13" s="32"/>
      <c r="L13" s="32"/>
      <c r="M13" s="32"/>
    </row>
    <row r="14" spans="1:13" ht="15" customHeight="1">
      <c r="A14" s="50" t="s">
        <v>286</v>
      </c>
      <c r="B14" s="57">
        <v>0</v>
      </c>
      <c r="C14" s="49">
        <v>0</v>
      </c>
      <c r="D14" s="49">
        <f>('Sistema - EE-Res - Custeio'!L10)</f>
        <v>1036.9099999999999</v>
      </c>
      <c r="G14" s="58"/>
      <c r="H14" s="32"/>
      <c r="I14" s="32"/>
      <c r="J14" s="32"/>
      <c r="K14" s="32"/>
      <c r="L14" s="32"/>
      <c r="M14" s="32"/>
    </row>
    <row r="15" spans="1:13" ht="15" customHeight="1">
      <c r="A15" s="59" t="s">
        <v>2</v>
      </c>
      <c r="B15" s="60">
        <f>B8+B9-B10-B11-B12-B13-B14</f>
        <v>1819.0059999999976</v>
      </c>
      <c r="C15" s="115">
        <f>(C8+C9-C10-C11-C12-C13-C14)</f>
        <v>-5890.587500000005</v>
      </c>
      <c r="D15" s="52">
        <f>D8+D9-D10-D11-D12-D13-D14</f>
        <v>0</v>
      </c>
      <c r="G15" s="32"/>
      <c r="H15" s="32"/>
      <c r="I15" s="32"/>
      <c r="J15" s="32"/>
      <c r="K15" s="32"/>
      <c r="L15" s="32"/>
      <c r="M15" s="32"/>
    </row>
    <row r="16" spans="1:13" ht="15" customHeight="1">
      <c r="A16" s="61"/>
      <c r="B16" s="62"/>
      <c r="C16" s="62"/>
      <c r="D16" s="32"/>
      <c r="E16" s="32"/>
      <c r="F16" s="63"/>
      <c r="G16" s="32"/>
      <c r="H16" s="32"/>
      <c r="I16" s="32"/>
      <c r="J16" s="32"/>
      <c r="K16" s="32"/>
      <c r="L16" s="32"/>
      <c r="M16" s="32"/>
    </row>
    <row r="17" spans="1:13" ht="15" customHeight="1">
      <c r="A17" s="61"/>
      <c r="B17" s="64"/>
      <c r="C17" s="6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 customHeight="1">
      <c r="A18" s="36" t="s">
        <v>160</v>
      </c>
      <c r="B18" s="32"/>
      <c r="C18" s="32"/>
      <c r="D18" s="32"/>
      <c r="E18" s="32"/>
      <c r="F18" s="32"/>
      <c r="G18" s="32"/>
      <c r="H18" s="32"/>
      <c r="M18" s="32"/>
    </row>
    <row r="19" spans="1:13" ht="30" customHeight="1">
      <c r="A19" s="65" t="s">
        <v>6</v>
      </c>
      <c r="B19" s="65" t="s">
        <v>7</v>
      </c>
      <c r="C19" s="65" t="s">
        <v>8</v>
      </c>
      <c r="D19" s="66" t="s">
        <v>18</v>
      </c>
      <c r="E19" s="67" t="s">
        <v>9</v>
      </c>
      <c r="F19" s="65" t="s">
        <v>3</v>
      </c>
      <c r="G19" s="68" t="s">
        <v>10</v>
      </c>
      <c r="H19" s="65" t="s">
        <v>11</v>
      </c>
      <c r="M19" s="32"/>
    </row>
    <row r="20" spans="1:13" ht="15" customHeight="1">
      <c r="A20" s="69" t="s">
        <v>22</v>
      </c>
      <c r="B20" s="70" t="s">
        <v>23</v>
      </c>
      <c r="C20" s="71">
        <v>8758.5</v>
      </c>
      <c r="D20" s="72">
        <f>C20*0.9</f>
        <v>7882.650000000001</v>
      </c>
      <c r="E20" s="73">
        <f>-3755.71</f>
        <v>-3755.71</v>
      </c>
      <c r="F20" s="72">
        <f>D20+E20</f>
        <v>4126.9400000000005</v>
      </c>
      <c r="G20" s="72">
        <v>2638.38</v>
      </c>
      <c r="H20" s="72">
        <f>F20-G20</f>
        <v>1488.5600000000004</v>
      </c>
      <c r="M20" s="32"/>
    </row>
    <row r="21" spans="1:13" ht="15" customHeight="1">
      <c r="A21" s="74"/>
      <c r="B21" s="75"/>
      <c r="C21" s="75"/>
      <c r="D21" s="38"/>
      <c r="E21" s="38"/>
      <c r="F21" s="38"/>
      <c r="G21" s="38"/>
      <c r="H21" s="76"/>
      <c r="M21" s="32"/>
    </row>
    <row r="22" spans="1:13" ht="15" customHeight="1">
      <c r="A22" s="77" t="s">
        <v>12</v>
      </c>
      <c r="B22" s="38"/>
      <c r="C22" s="38"/>
      <c r="D22" s="38"/>
      <c r="E22" s="38"/>
      <c r="F22" s="38"/>
      <c r="G22" s="38"/>
      <c r="H22" s="38"/>
      <c r="M22" s="32"/>
    </row>
    <row r="23" spans="1:13" ht="44.25" customHeight="1">
      <c r="A23" s="78" t="s">
        <v>8</v>
      </c>
      <c r="B23" s="78" t="s">
        <v>18</v>
      </c>
      <c r="C23" s="67" t="s">
        <v>13</v>
      </c>
      <c r="D23" s="65" t="s">
        <v>3</v>
      </c>
      <c r="E23" s="68" t="s">
        <v>10</v>
      </c>
      <c r="F23" s="79" t="s">
        <v>287</v>
      </c>
      <c r="G23" s="79" t="s">
        <v>11</v>
      </c>
      <c r="H23" s="38"/>
      <c r="M23" s="32"/>
    </row>
    <row r="24" spans="1:13" ht="15" customHeight="1">
      <c r="A24" s="80">
        <v>962.4</v>
      </c>
      <c r="B24" s="80">
        <f>A24*0.9</f>
        <v>866.16</v>
      </c>
      <c r="C24" s="81">
        <v>0</v>
      </c>
      <c r="D24" s="81">
        <f>B24+C24</f>
        <v>866.16</v>
      </c>
      <c r="E24" s="82">
        <v>2684.33</v>
      </c>
      <c r="F24" s="83">
        <v>0</v>
      </c>
      <c r="G24" s="84">
        <f>D24-E24</f>
        <v>-1818.17</v>
      </c>
      <c r="H24" s="105"/>
      <c r="M24" s="32"/>
    </row>
    <row r="25" spans="1:13" ht="15.75">
      <c r="A25" s="61"/>
      <c r="B25" s="62"/>
      <c r="C25" s="62"/>
      <c r="D25" s="32"/>
      <c r="E25" s="85"/>
      <c r="F25" s="86"/>
      <c r="G25" s="87"/>
      <c r="H25" s="32"/>
      <c r="I25" s="32"/>
      <c r="J25" s="32"/>
      <c r="K25" s="32"/>
      <c r="L25" s="32"/>
      <c r="M25" s="32"/>
    </row>
    <row r="26" spans="1:13" ht="15.75">
      <c r="A26" s="61"/>
      <c r="B26" s="62"/>
      <c r="C26" s="62"/>
      <c r="D26" s="32"/>
      <c r="E26" s="54"/>
      <c r="F26" s="54"/>
      <c r="G26" s="54"/>
      <c r="H26" s="88"/>
      <c r="I26" s="32"/>
      <c r="J26" s="32"/>
      <c r="K26" s="32"/>
      <c r="L26" s="32"/>
      <c r="M26" s="32"/>
    </row>
    <row r="27" spans="1:13" ht="15.75">
      <c r="A27" s="61"/>
      <c r="B27" s="62"/>
      <c r="C27" s="62"/>
      <c r="D27" s="32"/>
      <c r="E27" s="85"/>
      <c r="F27" s="32"/>
      <c r="G27" s="32"/>
      <c r="H27" s="32"/>
      <c r="I27" s="32"/>
      <c r="J27" s="32"/>
      <c r="K27" s="32"/>
      <c r="L27" s="32"/>
      <c r="M27" s="32"/>
    </row>
    <row r="28" spans="1:13" ht="15.75">
      <c r="A28" s="61"/>
      <c r="B28" s="62"/>
      <c r="C28" s="6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.75">
      <c r="A29" s="61"/>
      <c r="B29" s="62"/>
      <c r="C29" s="6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.75">
      <c r="A30" s="61"/>
      <c r="B30" s="62"/>
      <c r="C30" s="62"/>
      <c r="D30" s="32"/>
      <c r="E30" s="32"/>
      <c r="F30" s="88"/>
      <c r="G30" s="32"/>
      <c r="H30" s="32"/>
      <c r="I30" s="32"/>
      <c r="J30" s="32"/>
      <c r="K30" s="32"/>
      <c r="L30" s="32"/>
      <c r="M30" s="32"/>
    </row>
    <row r="31" spans="1:13" ht="15.75">
      <c r="A31" s="61"/>
      <c r="B31" s="62"/>
      <c r="C31" s="62"/>
      <c r="D31" s="32"/>
      <c r="E31" s="32"/>
      <c r="F31" s="88"/>
      <c r="G31" s="32"/>
      <c r="H31" s="32"/>
      <c r="I31" s="32"/>
      <c r="J31" s="32"/>
      <c r="K31" s="32"/>
      <c r="L31" s="32"/>
      <c r="M31" s="32"/>
    </row>
    <row r="32" spans="1:13" ht="15.75">
      <c r="A32" s="61"/>
      <c r="B32" s="62"/>
      <c r="C32" s="6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.75">
      <c r="A33" s="61"/>
      <c r="B33" s="62"/>
      <c r="C33" s="62"/>
      <c r="D33" s="32"/>
      <c r="E33" s="32"/>
      <c r="F33" s="88"/>
      <c r="G33" s="32"/>
      <c r="H33" s="32"/>
      <c r="I33" s="32"/>
      <c r="J33" s="32"/>
      <c r="K33" s="32"/>
      <c r="L33" s="32"/>
      <c r="M33" s="32"/>
    </row>
    <row r="34" spans="1:13" ht="15.75">
      <c r="A34" s="61"/>
      <c r="B34" s="62"/>
      <c r="C34" s="6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.75">
      <c r="A35" s="61"/>
      <c r="B35" s="62"/>
      <c r="C35" s="6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.75">
      <c r="A36" s="61"/>
      <c r="B36" s="62"/>
      <c r="C36" s="62"/>
      <c r="D36" s="32"/>
      <c r="E36" s="32"/>
      <c r="F36" s="88"/>
      <c r="G36" s="32"/>
      <c r="H36" s="32"/>
      <c r="I36" s="32"/>
      <c r="J36" s="32"/>
      <c r="K36" s="32"/>
      <c r="L36" s="32"/>
      <c r="M36" s="32"/>
    </row>
    <row r="47" ht="15.75">
      <c r="F47" s="91"/>
    </row>
    <row r="48" ht="15.75">
      <c r="F48" s="91"/>
    </row>
    <row r="51" ht="15.75">
      <c r="F51" s="91"/>
    </row>
    <row r="54" ht="15.75">
      <c r="F54" s="91"/>
    </row>
    <row r="59" ht="15.75">
      <c r="F59" s="91"/>
    </row>
    <row r="61" ht="15.75">
      <c r="F61" s="91"/>
    </row>
    <row r="62" ht="15.75">
      <c r="F62" s="91"/>
    </row>
    <row r="65" ht="15.75">
      <c r="F65" s="91"/>
    </row>
    <row r="68" ht="15.75">
      <c r="F68" s="91"/>
    </row>
    <row r="70" ht="15.75">
      <c r="F70" s="91"/>
    </row>
    <row r="72" ht="15.75">
      <c r="F72" s="91"/>
    </row>
    <row r="75" ht="15.75">
      <c r="F75" s="91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2" width="36.57421875" style="0" bestFit="1" customWidth="1"/>
    <col min="3" max="3" width="7.57421875" style="0" customWidth="1"/>
    <col min="4" max="4" width="7.140625" style="0" customWidth="1"/>
    <col min="5" max="5" width="53.7109375" style="24" customWidth="1"/>
    <col min="6" max="6" width="6.00390625" style="0" customWidth="1"/>
    <col min="7" max="7" width="11.00390625" style="0" customWidth="1"/>
    <col min="8" max="8" width="11.7109375" style="0" customWidth="1"/>
    <col min="9" max="9" width="12.421875" style="0" customWidth="1"/>
    <col min="10" max="10" width="8.57421875" style="0" customWidth="1"/>
    <col min="11" max="11" width="11.28125" style="0" customWidth="1"/>
    <col min="12" max="12" width="16.28125" style="104" customWidth="1"/>
    <col min="13" max="13" width="12.57421875" style="0" bestFit="1" customWidth="1"/>
    <col min="14" max="14" width="14.8515625" style="0" customWidth="1"/>
    <col min="15" max="15" width="17.57421875" style="0" customWidth="1"/>
    <col min="16" max="16" width="9.7109375" style="0" bestFit="1" customWidth="1"/>
    <col min="17" max="17" width="29.00390625" style="0" bestFit="1" customWidth="1"/>
    <col min="18" max="18" width="36.57421875" style="0" bestFit="1" customWidth="1"/>
  </cols>
  <sheetData>
    <row r="1" spans="1:18" ht="15">
      <c r="A1" s="9" t="s">
        <v>24</v>
      </c>
      <c r="B1" s="10" t="s">
        <v>25</v>
      </c>
      <c r="C1" s="10" t="s">
        <v>26</v>
      </c>
      <c r="D1" s="10" t="s">
        <v>27</v>
      </c>
      <c r="E1" s="22" t="s">
        <v>28</v>
      </c>
      <c r="F1" s="10" t="s">
        <v>29</v>
      </c>
      <c r="G1" s="10" t="s">
        <v>30</v>
      </c>
      <c r="H1" s="10" t="s">
        <v>31</v>
      </c>
      <c r="I1" s="10" t="s">
        <v>32</v>
      </c>
      <c r="J1" s="10" t="s">
        <v>33</v>
      </c>
      <c r="K1" s="10" t="s">
        <v>34</v>
      </c>
      <c r="L1" s="100" t="s">
        <v>35</v>
      </c>
      <c r="M1" s="10" t="s">
        <v>36</v>
      </c>
      <c r="N1" s="10" t="s">
        <v>37</v>
      </c>
      <c r="O1" s="10" t="s">
        <v>38</v>
      </c>
      <c r="P1" s="10" t="s">
        <v>0</v>
      </c>
      <c r="Q1" s="10" t="s">
        <v>39</v>
      </c>
      <c r="R1" s="10" t="s">
        <v>40</v>
      </c>
    </row>
    <row r="2" spans="1:18" ht="45">
      <c r="A2" s="20">
        <v>42767</v>
      </c>
      <c r="B2" s="14" t="s">
        <v>404</v>
      </c>
      <c r="C2" s="14">
        <v>76</v>
      </c>
      <c r="D2" s="14">
        <v>69915</v>
      </c>
      <c r="E2" s="12" t="s">
        <v>405</v>
      </c>
      <c r="F2" s="14" t="s">
        <v>113</v>
      </c>
      <c r="G2" s="14">
        <v>12</v>
      </c>
      <c r="H2" s="14">
        <v>1</v>
      </c>
      <c r="I2" s="14">
        <v>1</v>
      </c>
      <c r="J2" s="16">
        <v>50</v>
      </c>
      <c r="K2" s="16">
        <v>50</v>
      </c>
      <c r="L2" s="97">
        <v>50</v>
      </c>
      <c r="M2" s="14" t="s">
        <v>43</v>
      </c>
      <c r="N2" s="14" t="s">
        <v>406</v>
      </c>
      <c r="O2" s="17">
        <v>43033</v>
      </c>
      <c r="P2" s="14" t="s">
        <v>115</v>
      </c>
      <c r="Q2" s="14" t="s">
        <v>46</v>
      </c>
      <c r="R2" s="14" t="s">
        <v>407</v>
      </c>
    </row>
    <row r="3" spans="1:18" ht="45">
      <c r="A3" s="20">
        <v>42767</v>
      </c>
      <c r="B3" s="14" t="s">
        <v>404</v>
      </c>
      <c r="C3" s="14">
        <v>77</v>
      </c>
      <c r="D3" s="14">
        <v>69916</v>
      </c>
      <c r="E3" s="12" t="s">
        <v>405</v>
      </c>
      <c r="F3" s="14" t="s">
        <v>113</v>
      </c>
      <c r="G3" s="14">
        <v>28</v>
      </c>
      <c r="H3" s="14">
        <v>1</v>
      </c>
      <c r="I3" s="14">
        <v>1</v>
      </c>
      <c r="J3" s="16">
        <v>99.99</v>
      </c>
      <c r="K3" s="16">
        <v>99.99</v>
      </c>
      <c r="L3" s="97">
        <v>99.99</v>
      </c>
      <c r="M3" s="14" t="s">
        <v>43</v>
      </c>
      <c r="N3" s="14" t="s">
        <v>406</v>
      </c>
      <c r="O3" s="17">
        <v>43033</v>
      </c>
      <c r="P3" s="14" t="s">
        <v>115</v>
      </c>
      <c r="Q3" s="14" t="s">
        <v>46</v>
      </c>
      <c r="R3" s="14" t="s">
        <v>407</v>
      </c>
    </row>
    <row r="4" spans="1:18" ht="45">
      <c r="A4" s="20">
        <v>42767</v>
      </c>
      <c r="B4" s="14" t="s">
        <v>404</v>
      </c>
      <c r="C4" s="14">
        <v>78</v>
      </c>
      <c r="D4" s="14">
        <v>69917</v>
      </c>
      <c r="E4" s="12" t="s">
        <v>405</v>
      </c>
      <c r="F4" s="14" t="s">
        <v>113</v>
      </c>
      <c r="G4" s="14">
        <v>8</v>
      </c>
      <c r="H4" s="14">
        <v>1</v>
      </c>
      <c r="I4" s="14">
        <v>1</v>
      </c>
      <c r="J4" s="16">
        <v>120</v>
      </c>
      <c r="K4" s="16">
        <v>120</v>
      </c>
      <c r="L4" s="97">
        <v>120</v>
      </c>
      <c r="M4" s="14" t="s">
        <v>43</v>
      </c>
      <c r="N4" s="14" t="s">
        <v>406</v>
      </c>
      <c r="O4" s="17">
        <v>43033</v>
      </c>
      <c r="P4" s="14" t="s">
        <v>115</v>
      </c>
      <c r="Q4" s="14" t="s">
        <v>46</v>
      </c>
      <c r="R4" s="14" t="s">
        <v>407</v>
      </c>
    </row>
    <row r="5" spans="1:18" ht="45">
      <c r="A5" s="20">
        <v>42767</v>
      </c>
      <c r="B5" s="14" t="s">
        <v>404</v>
      </c>
      <c r="C5" s="14">
        <v>79</v>
      </c>
      <c r="D5" s="14">
        <v>69918</v>
      </c>
      <c r="E5" s="12" t="s">
        <v>405</v>
      </c>
      <c r="F5" s="14" t="s">
        <v>113</v>
      </c>
      <c r="G5" s="14">
        <v>18</v>
      </c>
      <c r="H5" s="14">
        <v>1</v>
      </c>
      <c r="I5" s="14">
        <v>1</v>
      </c>
      <c r="J5" s="16">
        <v>144</v>
      </c>
      <c r="K5" s="16">
        <v>144</v>
      </c>
      <c r="L5" s="97">
        <v>144</v>
      </c>
      <c r="M5" s="14" t="s">
        <v>43</v>
      </c>
      <c r="N5" s="14" t="s">
        <v>406</v>
      </c>
      <c r="O5" s="17">
        <v>43033</v>
      </c>
      <c r="P5" s="14" t="s">
        <v>115</v>
      </c>
      <c r="Q5" s="14" t="s">
        <v>46</v>
      </c>
      <c r="R5" s="14" t="s">
        <v>407</v>
      </c>
    </row>
    <row r="6" spans="1:18" ht="45">
      <c r="A6" s="20">
        <v>42767</v>
      </c>
      <c r="B6" s="14" t="s">
        <v>408</v>
      </c>
      <c r="C6" s="14">
        <v>80</v>
      </c>
      <c r="D6" s="14">
        <v>69914</v>
      </c>
      <c r="E6" s="12" t="s">
        <v>405</v>
      </c>
      <c r="F6" s="14" t="s">
        <v>113</v>
      </c>
      <c r="G6" s="14">
        <v>10</v>
      </c>
      <c r="H6" s="14">
        <v>1</v>
      </c>
      <c r="I6" s="14">
        <v>1</v>
      </c>
      <c r="J6" s="16">
        <v>40</v>
      </c>
      <c r="K6" s="16">
        <v>40</v>
      </c>
      <c r="L6" s="97">
        <v>40</v>
      </c>
      <c r="M6" s="14" t="s">
        <v>43</v>
      </c>
      <c r="N6" s="14" t="s">
        <v>409</v>
      </c>
      <c r="O6" s="17">
        <v>43033</v>
      </c>
      <c r="P6" s="14" t="s">
        <v>115</v>
      </c>
      <c r="Q6" s="14" t="s">
        <v>46</v>
      </c>
      <c r="R6" s="14" t="s">
        <v>407</v>
      </c>
    </row>
    <row r="7" spans="1:18" ht="30">
      <c r="A7" s="20">
        <v>42767</v>
      </c>
      <c r="B7" s="14" t="s">
        <v>404</v>
      </c>
      <c r="C7" s="14">
        <v>249</v>
      </c>
      <c r="D7" s="14">
        <v>61877</v>
      </c>
      <c r="E7" s="12" t="s">
        <v>410</v>
      </c>
      <c r="F7" s="14" t="s">
        <v>61</v>
      </c>
      <c r="G7" s="14">
        <v>26</v>
      </c>
      <c r="H7" s="14">
        <v>1</v>
      </c>
      <c r="I7" s="14">
        <v>1</v>
      </c>
      <c r="J7" s="16">
        <v>92.92</v>
      </c>
      <c r="K7" s="16">
        <v>92.92</v>
      </c>
      <c r="L7" s="97">
        <v>92.92</v>
      </c>
      <c r="M7" s="14" t="s">
        <v>43</v>
      </c>
      <c r="N7" s="14" t="s">
        <v>406</v>
      </c>
      <c r="O7" s="17">
        <v>43033</v>
      </c>
      <c r="P7" s="14" t="s">
        <v>93</v>
      </c>
      <c r="Q7" s="14" t="s">
        <v>46</v>
      </c>
      <c r="R7" s="14" t="s">
        <v>407</v>
      </c>
    </row>
    <row r="8" spans="1:18" ht="30">
      <c r="A8" s="20">
        <v>42767</v>
      </c>
      <c r="B8" s="14" t="s">
        <v>404</v>
      </c>
      <c r="C8" s="14">
        <v>463</v>
      </c>
      <c r="D8" s="14">
        <v>125729</v>
      </c>
      <c r="E8" s="12" t="s">
        <v>411</v>
      </c>
      <c r="F8" s="14" t="s">
        <v>61</v>
      </c>
      <c r="G8" s="14">
        <v>18</v>
      </c>
      <c r="H8" s="14">
        <v>3</v>
      </c>
      <c r="I8" s="14">
        <v>2</v>
      </c>
      <c r="J8" s="16">
        <v>20</v>
      </c>
      <c r="K8" s="16">
        <v>60</v>
      </c>
      <c r="L8" s="97">
        <v>40</v>
      </c>
      <c r="M8" s="14" t="s">
        <v>43</v>
      </c>
      <c r="N8" s="14" t="s">
        <v>406</v>
      </c>
      <c r="O8" s="17">
        <v>43033</v>
      </c>
      <c r="P8" s="14" t="s">
        <v>93</v>
      </c>
      <c r="Q8" s="14" t="s">
        <v>46</v>
      </c>
      <c r="R8" s="14" t="s">
        <v>407</v>
      </c>
    </row>
    <row r="9" spans="1:18" ht="45">
      <c r="A9" s="19">
        <v>42795</v>
      </c>
      <c r="B9" s="21" t="s">
        <v>66</v>
      </c>
      <c r="C9" s="21">
        <v>351</v>
      </c>
      <c r="D9" s="21">
        <v>61198</v>
      </c>
      <c r="E9" s="23" t="s">
        <v>314</v>
      </c>
      <c r="F9" s="21" t="s">
        <v>58</v>
      </c>
      <c r="G9" s="21">
        <v>10</v>
      </c>
      <c r="H9" s="21">
        <v>5</v>
      </c>
      <c r="I9" s="21">
        <v>3</v>
      </c>
      <c r="J9" s="28">
        <v>150</v>
      </c>
      <c r="K9" s="28">
        <v>750</v>
      </c>
      <c r="L9" s="101">
        <v>450</v>
      </c>
      <c r="M9" s="21" t="s">
        <v>43</v>
      </c>
      <c r="N9" s="21" t="s">
        <v>412</v>
      </c>
      <c r="O9" s="25">
        <v>43033</v>
      </c>
      <c r="P9" s="21" t="s">
        <v>45</v>
      </c>
      <c r="Q9" s="21" t="s">
        <v>46</v>
      </c>
      <c r="R9" s="21" t="s">
        <v>407</v>
      </c>
    </row>
    <row r="10" spans="1:18" ht="15">
      <c r="A10" s="29" t="s">
        <v>3</v>
      </c>
      <c r="B10" s="26"/>
      <c r="C10" s="26"/>
      <c r="D10" s="26"/>
      <c r="E10" s="30"/>
      <c r="F10" s="26"/>
      <c r="G10" s="26"/>
      <c r="H10" s="26"/>
      <c r="I10" s="26"/>
      <c r="J10" s="26"/>
      <c r="K10" s="26"/>
      <c r="L10" s="102">
        <f>SUBTOTAL(109,L2:L9)</f>
        <v>1036.9099999999999</v>
      </c>
      <c r="M10" s="26"/>
      <c r="N10" s="26"/>
      <c r="O10" s="26"/>
      <c r="P10" s="26"/>
      <c r="Q10" s="26"/>
      <c r="R10" s="26"/>
    </row>
    <row r="11" spans="10:12" ht="15">
      <c r="J11" s="27"/>
      <c r="K11" s="27"/>
      <c r="L11" s="103"/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J2" sqref="J2:L100"/>
    </sheetView>
  </sheetViews>
  <sheetFormatPr defaultColWidth="9.140625" defaultRowHeight="15"/>
  <cols>
    <col min="1" max="1" width="29.28125" style="117" bestFit="1" customWidth="1"/>
    <col min="2" max="2" width="36.421875" style="117" bestFit="1" customWidth="1"/>
    <col min="3" max="3" width="10.00390625" style="117" bestFit="1" customWidth="1"/>
    <col min="4" max="4" width="9.57421875" style="117" bestFit="1" customWidth="1"/>
    <col min="5" max="5" width="50.421875" style="13" customWidth="1"/>
    <col min="6" max="6" width="8.421875" style="117" bestFit="1" customWidth="1"/>
    <col min="7" max="7" width="13.421875" style="117" bestFit="1" customWidth="1"/>
    <col min="8" max="8" width="14.140625" style="117" bestFit="1" customWidth="1"/>
    <col min="9" max="9" width="14.8515625" style="117" bestFit="1" customWidth="1"/>
    <col min="10" max="10" width="11.00390625" style="117" bestFit="1" customWidth="1"/>
    <col min="11" max="11" width="13.7109375" style="117" bestFit="1" customWidth="1"/>
    <col min="12" max="12" width="18.8515625" style="117" bestFit="1" customWidth="1"/>
    <col min="13" max="13" width="12.57421875" style="117" bestFit="1" customWidth="1"/>
    <col min="14" max="14" width="17.28125" style="117" bestFit="1" customWidth="1"/>
    <col min="15" max="15" width="20.140625" style="117" bestFit="1" customWidth="1"/>
    <col min="16" max="16" width="9.7109375" style="117" customWidth="1"/>
    <col min="17" max="17" width="29.00390625" style="117" bestFit="1" customWidth="1"/>
    <col min="18" max="18" width="25.8515625" style="117" bestFit="1" customWidth="1"/>
    <col min="19" max="16384" width="9.140625" style="117" customWidth="1"/>
  </cols>
  <sheetData>
    <row r="1" spans="1:18" ht="15">
      <c r="A1" s="1" t="s">
        <v>24</v>
      </c>
      <c r="B1" s="2" t="s">
        <v>25</v>
      </c>
      <c r="C1" s="2" t="s">
        <v>26</v>
      </c>
      <c r="D1" s="2" t="s">
        <v>27</v>
      </c>
      <c r="E1" s="18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0</v>
      </c>
      <c r="Q1" s="2" t="s">
        <v>39</v>
      </c>
      <c r="R1" s="2" t="s">
        <v>40</v>
      </c>
    </row>
    <row r="2" spans="1:18" ht="45">
      <c r="A2" s="14" t="s">
        <v>450</v>
      </c>
      <c r="B2" s="14" t="s">
        <v>41</v>
      </c>
      <c r="C2" s="14">
        <v>41</v>
      </c>
      <c r="D2" s="14">
        <v>2685</v>
      </c>
      <c r="E2" s="12" t="s">
        <v>259</v>
      </c>
      <c r="F2" s="14" t="s">
        <v>42</v>
      </c>
      <c r="G2" s="14">
        <v>60</v>
      </c>
      <c r="H2" s="14">
        <v>10</v>
      </c>
      <c r="I2" s="14">
        <v>10</v>
      </c>
      <c r="J2" s="16">
        <v>2.61</v>
      </c>
      <c r="K2" s="16">
        <v>26.1</v>
      </c>
      <c r="L2" s="16">
        <v>26.1</v>
      </c>
      <c r="M2" s="14" t="s">
        <v>43</v>
      </c>
      <c r="N2" s="14" t="s">
        <v>44</v>
      </c>
      <c r="O2" s="17">
        <v>42865</v>
      </c>
      <c r="P2" s="14" t="s">
        <v>45</v>
      </c>
      <c r="Q2" s="14" t="s">
        <v>46</v>
      </c>
      <c r="R2" s="14" t="s">
        <v>47</v>
      </c>
    </row>
    <row r="3" spans="1:18" ht="45">
      <c r="A3" s="14" t="s">
        <v>450</v>
      </c>
      <c r="B3" s="14" t="s">
        <v>48</v>
      </c>
      <c r="C3" s="14">
        <v>240</v>
      </c>
      <c r="D3" s="14">
        <v>23796</v>
      </c>
      <c r="E3" s="12" t="s">
        <v>49</v>
      </c>
      <c r="F3" s="14" t="s">
        <v>50</v>
      </c>
      <c r="G3" s="14">
        <v>846</v>
      </c>
      <c r="H3" s="14">
        <v>75</v>
      </c>
      <c r="I3" s="14">
        <v>75</v>
      </c>
      <c r="J3" s="16">
        <v>16.46</v>
      </c>
      <c r="K3" s="16">
        <v>1234.5</v>
      </c>
      <c r="L3" s="16">
        <v>1234.5</v>
      </c>
      <c r="M3" s="14" t="s">
        <v>43</v>
      </c>
      <c r="N3" s="14" t="s">
        <v>51</v>
      </c>
      <c r="O3" s="17">
        <v>42865</v>
      </c>
      <c r="P3" s="14" t="s">
        <v>45</v>
      </c>
      <c r="Q3" s="14" t="s">
        <v>46</v>
      </c>
      <c r="R3" s="14" t="s">
        <v>47</v>
      </c>
    </row>
    <row r="4" spans="1:18" ht="60">
      <c r="A4" s="14" t="s">
        <v>451</v>
      </c>
      <c r="B4" s="14" t="s">
        <v>52</v>
      </c>
      <c r="C4" s="14">
        <v>1</v>
      </c>
      <c r="D4" s="14">
        <v>50517</v>
      </c>
      <c r="E4" s="12" t="s">
        <v>309</v>
      </c>
      <c r="F4" s="14" t="s">
        <v>42</v>
      </c>
      <c r="G4" s="14">
        <v>40</v>
      </c>
      <c r="H4" s="14">
        <v>10</v>
      </c>
      <c r="I4" s="14">
        <v>10</v>
      </c>
      <c r="J4" s="16">
        <v>6.63</v>
      </c>
      <c r="K4" s="16">
        <v>66.3</v>
      </c>
      <c r="L4" s="16">
        <v>66.3</v>
      </c>
      <c r="M4" s="14" t="s">
        <v>43</v>
      </c>
      <c r="N4" s="14" t="s">
        <v>53</v>
      </c>
      <c r="O4" s="17">
        <v>42866</v>
      </c>
      <c r="P4" s="14" t="s">
        <v>54</v>
      </c>
      <c r="Q4" s="14" t="s">
        <v>46</v>
      </c>
      <c r="R4" s="14" t="s">
        <v>47</v>
      </c>
    </row>
    <row r="5" spans="1:18" ht="60">
      <c r="A5" s="14" t="s">
        <v>451</v>
      </c>
      <c r="B5" s="14" t="s">
        <v>52</v>
      </c>
      <c r="C5" s="14">
        <v>2</v>
      </c>
      <c r="D5" s="14">
        <v>61732</v>
      </c>
      <c r="E5" s="12" t="s">
        <v>310</v>
      </c>
      <c r="F5" s="14" t="s">
        <v>42</v>
      </c>
      <c r="G5" s="14">
        <v>20</v>
      </c>
      <c r="H5" s="14">
        <v>10</v>
      </c>
      <c r="I5" s="14">
        <v>10</v>
      </c>
      <c r="J5" s="16">
        <v>6.65</v>
      </c>
      <c r="K5" s="16">
        <v>66.5</v>
      </c>
      <c r="L5" s="16">
        <v>66.5</v>
      </c>
      <c r="M5" s="14" t="s">
        <v>43</v>
      </c>
      <c r="N5" s="14" t="s">
        <v>53</v>
      </c>
      <c r="O5" s="17">
        <v>42866</v>
      </c>
      <c r="P5" s="14" t="s">
        <v>54</v>
      </c>
      <c r="Q5" s="14" t="s">
        <v>46</v>
      </c>
      <c r="R5" s="14" t="s">
        <v>47</v>
      </c>
    </row>
    <row r="6" spans="1:18" ht="45">
      <c r="A6" s="14" t="s">
        <v>451</v>
      </c>
      <c r="B6" s="14" t="s">
        <v>55</v>
      </c>
      <c r="C6" s="14">
        <v>25</v>
      </c>
      <c r="D6" s="14">
        <v>16943</v>
      </c>
      <c r="E6" s="12" t="s">
        <v>311</v>
      </c>
      <c r="F6" s="14" t="s">
        <v>42</v>
      </c>
      <c r="G6" s="14">
        <v>20</v>
      </c>
      <c r="H6" s="14">
        <v>10</v>
      </c>
      <c r="I6" s="14">
        <v>10</v>
      </c>
      <c r="J6" s="16">
        <v>6.98</v>
      </c>
      <c r="K6" s="16">
        <v>69.8</v>
      </c>
      <c r="L6" s="16">
        <v>69.8</v>
      </c>
      <c r="M6" s="14" t="s">
        <v>43</v>
      </c>
      <c r="N6" s="14" t="s">
        <v>56</v>
      </c>
      <c r="O6" s="17">
        <v>42866</v>
      </c>
      <c r="P6" s="14" t="s">
        <v>54</v>
      </c>
      <c r="Q6" s="14" t="s">
        <v>46</v>
      </c>
      <c r="R6" s="14" t="s">
        <v>47</v>
      </c>
    </row>
    <row r="7" spans="1:18" ht="30">
      <c r="A7" s="14" t="s">
        <v>451</v>
      </c>
      <c r="B7" s="14" t="s">
        <v>55</v>
      </c>
      <c r="C7" s="14">
        <v>271</v>
      </c>
      <c r="D7" s="14">
        <v>47993</v>
      </c>
      <c r="E7" s="12" t="s">
        <v>57</v>
      </c>
      <c r="F7" s="14" t="s">
        <v>58</v>
      </c>
      <c r="G7" s="14">
        <v>90</v>
      </c>
      <c r="H7" s="14">
        <v>10</v>
      </c>
      <c r="I7" s="14">
        <v>10</v>
      </c>
      <c r="J7" s="16">
        <v>31</v>
      </c>
      <c r="K7" s="16">
        <v>310</v>
      </c>
      <c r="L7" s="16">
        <v>310</v>
      </c>
      <c r="M7" s="14" t="s">
        <v>43</v>
      </c>
      <c r="N7" s="14" t="s">
        <v>56</v>
      </c>
      <c r="O7" s="17">
        <v>42866</v>
      </c>
      <c r="P7" s="14" t="s">
        <v>54</v>
      </c>
      <c r="Q7" s="14" t="s">
        <v>46</v>
      </c>
      <c r="R7" s="14" t="s">
        <v>47</v>
      </c>
    </row>
    <row r="8" spans="1:18" ht="60">
      <c r="A8" s="14" t="s">
        <v>59</v>
      </c>
      <c r="B8" s="14" t="s">
        <v>60</v>
      </c>
      <c r="C8" s="14">
        <v>77</v>
      </c>
      <c r="D8" s="14">
        <v>48300</v>
      </c>
      <c r="E8" s="12" t="s">
        <v>312</v>
      </c>
      <c r="F8" s="14" t="s">
        <v>61</v>
      </c>
      <c r="G8" s="14">
        <v>4</v>
      </c>
      <c r="H8" s="14">
        <v>2</v>
      </c>
      <c r="I8" s="14">
        <v>2</v>
      </c>
      <c r="J8" s="16">
        <v>45</v>
      </c>
      <c r="K8" s="16">
        <v>90</v>
      </c>
      <c r="L8" s="16">
        <v>90</v>
      </c>
      <c r="M8" s="14" t="s">
        <v>43</v>
      </c>
      <c r="N8" s="14" t="s">
        <v>62</v>
      </c>
      <c r="O8" s="17">
        <v>42866</v>
      </c>
      <c r="P8" s="14" t="s">
        <v>45</v>
      </c>
      <c r="Q8" s="14" t="s">
        <v>46</v>
      </c>
      <c r="R8" s="14" t="s">
        <v>47</v>
      </c>
    </row>
    <row r="9" spans="1:18" ht="30">
      <c r="A9" s="14" t="s">
        <v>59</v>
      </c>
      <c r="B9" s="14" t="s">
        <v>60</v>
      </c>
      <c r="C9" s="14">
        <v>87</v>
      </c>
      <c r="D9" s="14">
        <v>27928</v>
      </c>
      <c r="E9" s="12" t="s">
        <v>63</v>
      </c>
      <c r="F9" s="14" t="s">
        <v>58</v>
      </c>
      <c r="G9" s="14">
        <v>4</v>
      </c>
      <c r="H9" s="14">
        <v>2</v>
      </c>
      <c r="I9" s="14">
        <v>2</v>
      </c>
      <c r="J9" s="16">
        <v>92</v>
      </c>
      <c r="K9" s="16">
        <v>184</v>
      </c>
      <c r="L9" s="16">
        <v>184</v>
      </c>
      <c r="M9" s="14" t="s">
        <v>43</v>
      </c>
      <c r="N9" s="14" t="s">
        <v>62</v>
      </c>
      <c r="O9" s="17">
        <v>42866</v>
      </c>
      <c r="P9" s="14" t="s">
        <v>64</v>
      </c>
      <c r="Q9" s="14" t="s">
        <v>46</v>
      </c>
      <c r="R9" s="14" t="s">
        <v>47</v>
      </c>
    </row>
    <row r="10" spans="1:18" ht="60">
      <c r="A10" s="14" t="s">
        <v>59</v>
      </c>
      <c r="B10" s="14" t="s">
        <v>142</v>
      </c>
      <c r="C10" s="14">
        <v>157</v>
      </c>
      <c r="D10" s="14">
        <v>67480</v>
      </c>
      <c r="E10" s="12" t="s">
        <v>313</v>
      </c>
      <c r="F10" s="14" t="s">
        <v>42</v>
      </c>
      <c r="G10" s="14">
        <v>2</v>
      </c>
      <c r="H10" s="14">
        <v>1</v>
      </c>
      <c r="I10" s="14">
        <v>1</v>
      </c>
      <c r="J10" s="16">
        <v>50</v>
      </c>
      <c r="K10" s="16">
        <v>50</v>
      </c>
      <c r="L10" s="16">
        <v>50</v>
      </c>
      <c r="M10" s="14" t="s">
        <v>43</v>
      </c>
      <c r="N10" s="14" t="s">
        <v>65</v>
      </c>
      <c r="O10" s="17">
        <v>42866</v>
      </c>
      <c r="P10" s="14" t="s">
        <v>45</v>
      </c>
      <c r="Q10" s="14" t="s">
        <v>46</v>
      </c>
      <c r="R10" s="14" t="s">
        <v>47</v>
      </c>
    </row>
    <row r="11" spans="1:18" ht="60">
      <c r="A11" s="14" t="s">
        <v>59</v>
      </c>
      <c r="B11" s="14" t="s">
        <v>66</v>
      </c>
      <c r="C11" s="14">
        <v>182</v>
      </c>
      <c r="D11" s="14">
        <v>61198</v>
      </c>
      <c r="E11" s="12" t="s">
        <v>314</v>
      </c>
      <c r="F11" s="14" t="s">
        <v>58</v>
      </c>
      <c r="G11" s="14">
        <v>10</v>
      </c>
      <c r="H11" s="14">
        <v>5</v>
      </c>
      <c r="I11" s="14">
        <v>3</v>
      </c>
      <c r="J11" s="16">
        <v>112.32</v>
      </c>
      <c r="K11" s="16">
        <v>561.6</v>
      </c>
      <c r="L11" s="16">
        <v>336.96</v>
      </c>
      <c r="M11" s="14" t="s">
        <v>43</v>
      </c>
      <c r="N11" s="14" t="s">
        <v>67</v>
      </c>
      <c r="O11" s="17">
        <v>42866</v>
      </c>
      <c r="P11" s="14" t="s">
        <v>45</v>
      </c>
      <c r="Q11" s="14" t="s">
        <v>46</v>
      </c>
      <c r="R11" s="14" t="s">
        <v>47</v>
      </c>
    </row>
    <row r="12" spans="1:18" ht="30">
      <c r="A12" s="14" t="s">
        <v>59</v>
      </c>
      <c r="B12" s="14" t="s">
        <v>143</v>
      </c>
      <c r="C12" s="14">
        <v>134</v>
      </c>
      <c r="D12" s="14">
        <v>32980</v>
      </c>
      <c r="E12" s="12" t="s">
        <v>68</v>
      </c>
      <c r="F12" s="14" t="s">
        <v>42</v>
      </c>
      <c r="G12" s="14">
        <v>112</v>
      </c>
      <c r="H12" s="14">
        <v>6</v>
      </c>
      <c r="I12" s="14">
        <v>6</v>
      </c>
      <c r="J12" s="16">
        <v>22.56</v>
      </c>
      <c r="K12" s="16">
        <v>135.36</v>
      </c>
      <c r="L12" s="16">
        <v>135.36</v>
      </c>
      <c r="M12" s="14" t="s">
        <v>43</v>
      </c>
      <c r="N12" s="14" t="s">
        <v>69</v>
      </c>
      <c r="O12" s="17">
        <v>42866</v>
      </c>
      <c r="P12" s="14" t="s">
        <v>45</v>
      </c>
      <c r="Q12" s="14" t="s">
        <v>46</v>
      </c>
      <c r="R12" s="14" t="s">
        <v>47</v>
      </c>
    </row>
    <row r="13" spans="1:18" ht="45">
      <c r="A13" s="14" t="s">
        <v>59</v>
      </c>
      <c r="B13" s="14" t="s">
        <v>70</v>
      </c>
      <c r="C13" s="14">
        <v>68</v>
      </c>
      <c r="D13" s="14">
        <v>17194</v>
      </c>
      <c r="E13" s="12" t="s">
        <v>71</v>
      </c>
      <c r="F13" s="14" t="s">
        <v>50</v>
      </c>
      <c r="G13" s="14">
        <v>40</v>
      </c>
      <c r="H13" s="14">
        <v>20</v>
      </c>
      <c r="I13" s="14">
        <v>20</v>
      </c>
      <c r="J13" s="16">
        <v>107.5</v>
      </c>
      <c r="K13" s="16">
        <v>2150</v>
      </c>
      <c r="L13" s="16">
        <v>2150</v>
      </c>
      <c r="M13" s="14" t="s">
        <v>43</v>
      </c>
      <c r="N13" s="14" t="s">
        <v>72</v>
      </c>
      <c r="O13" s="17">
        <v>42866</v>
      </c>
      <c r="P13" s="14" t="s">
        <v>45</v>
      </c>
      <c r="Q13" s="14" t="s">
        <v>46</v>
      </c>
      <c r="R13" s="14" t="s">
        <v>47</v>
      </c>
    </row>
    <row r="14" spans="1:18" ht="45">
      <c r="A14" s="14" t="s">
        <v>59</v>
      </c>
      <c r="B14" s="14" t="s">
        <v>73</v>
      </c>
      <c r="C14" s="14">
        <v>5</v>
      </c>
      <c r="D14" s="14">
        <v>1532</v>
      </c>
      <c r="E14" s="12" t="s">
        <v>315</v>
      </c>
      <c r="F14" s="14" t="s">
        <v>50</v>
      </c>
      <c r="G14" s="14">
        <v>54</v>
      </c>
      <c r="H14" s="14">
        <v>2</v>
      </c>
      <c r="I14" s="14">
        <v>2</v>
      </c>
      <c r="J14" s="16">
        <v>7.4</v>
      </c>
      <c r="K14" s="16">
        <v>14.8</v>
      </c>
      <c r="L14" s="16">
        <v>14.8</v>
      </c>
      <c r="M14" s="14" t="s">
        <v>43</v>
      </c>
      <c r="N14" s="14" t="s">
        <v>74</v>
      </c>
      <c r="O14" s="17">
        <v>42866</v>
      </c>
      <c r="P14" s="14" t="s">
        <v>45</v>
      </c>
      <c r="Q14" s="14" t="s">
        <v>46</v>
      </c>
      <c r="R14" s="14" t="s">
        <v>47</v>
      </c>
    </row>
    <row r="15" spans="1:18" ht="30">
      <c r="A15" s="14" t="s">
        <v>59</v>
      </c>
      <c r="B15" s="14" t="s">
        <v>73</v>
      </c>
      <c r="C15" s="14">
        <v>21</v>
      </c>
      <c r="D15" s="14">
        <v>67466</v>
      </c>
      <c r="E15" s="12" t="s">
        <v>75</v>
      </c>
      <c r="F15" s="14" t="s">
        <v>58</v>
      </c>
      <c r="G15" s="14">
        <v>2</v>
      </c>
      <c r="H15" s="14">
        <v>1</v>
      </c>
      <c r="I15" s="14">
        <v>1</v>
      </c>
      <c r="J15" s="16">
        <v>5.99</v>
      </c>
      <c r="K15" s="16">
        <v>5.99</v>
      </c>
      <c r="L15" s="16">
        <v>5.99</v>
      </c>
      <c r="M15" s="14" t="s">
        <v>43</v>
      </c>
      <c r="N15" s="14" t="s">
        <v>74</v>
      </c>
      <c r="O15" s="17">
        <v>42866</v>
      </c>
      <c r="P15" s="14" t="s">
        <v>64</v>
      </c>
      <c r="Q15" s="14" t="s">
        <v>46</v>
      </c>
      <c r="R15" s="14" t="s">
        <v>47</v>
      </c>
    </row>
    <row r="16" spans="1:18" ht="60">
      <c r="A16" s="14" t="s">
        <v>59</v>
      </c>
      <c r="B16" s="14" t="s">
        <v>73</v>
      </c>
      <c r="C16" s="14">
        <v>152</v>
      </c>
      <c r="D16" s="14">
        <v>31569</v>
      </c>
      <c r="E16" s="12" t="s">
        <v>316</v>
      </c>
      <c r="F16" s="14" t="s">
        <v>42</v>
      </c>
      <c r="G16" s="14">
        <v>80</v>
      </c>
      <c r="H16" s="14">
        <v>10</v>
      </c>
      <c r="I16" s="14">
        <v>10</v>
      </c>
      <c r="J16" s="16">
        <v>3.8</v>
      </c>
      <c r="K16" s="16">
        <v>38</v>
      </c>
      <c r="L16" s="16">
        <v>38</v>
      </c>
      <c r="M16" s="14" t="s">
        <v>43</v>
      </c>
      <c r="N16" s="14" t="s">
        <v>74</v>
      </c>
      <c r="O16" s="17">
        <v>42866</v>
      </c>
      <c r="P16" s="14" t="s">
        <v>45</v>
      </c>
      <c r="Q16" s="14" t="s">
        <v>46</v>
      </c>
      <c r="R16" s="14" t="s">
        <v>47</v>
      </c>
    </row>
    <row r="17" spans="1:18" ht="60">
      <c r="A17" s="14" t="s">
        <v>59</v>
      </c>
      <c r="B17" s="14" t="s">
        <v>73</v>
      </c>
      <c r="C17" s="14">
        <v>153</v>
      </c>
      <c r="D17" s="14">
        <v>28143</v>
      </c>
      <c r="E17" s="12" t="s">
        <v>242</v>
      </c>
      <c r="F17" s="14" t="s">
        <v>42</v>
      </c>
      <c r="G17" s="14">
        <v>3660</v>
      </c>
      <c r="H17" s="14">
        <v>1220</v>
      </c>
      <c r="I17" s="14">
        <v>1220</v>
      </c>
      <c r="J17" s="16">
        <v>0.67</v>
      </c>
      <c r="K17" s="16">
        <v>817.4</v>
      </c>
      <c r="L17" s="16">
        <v>817.4</v>
      </c>
      <c r="M17" s="14" t="s">
        <v>43</v>
      </c>
      <c r="N17" s="14" t="s">
        <v>74</v>
      </c>
      <c r="O17" s="17">
        <v>42866</v>
      </c>
      <c r="P17" s="14" t="s">
        <v>45</v>
      </c>
      <c r="Q17" s="14" t="s">
        <v>46</v>
      </c>
      <c r="R17" s="14" t="s">
        <v>47</v>
      </c>
    </row>
    <row r="18" spans="1:18" ht="45">
      <c r="A18" s="14" t="s">
        <v>59</v>
      </c>
      <c r="B18" s="14" t="s">
        <v>73</v>
      </c>
      <c r="C18" s="14">
        <v>170</v>
      </c>
      <c r="D18" s="14">
        <v>32438</v>
      </c>
      <c r="E18" s="12" t="s">
        <v>317</v>
      </c>
      <c r="F18" s="14" t="s">
        <v>42</v>
      </c>
      <c r="G18" s="14">
        <v>150</v>
      </c>
      <c r="H18" s="14">
        <v>25</v>
      </c>
      <c r="I18" s="14">
        <v>25</v>
      </c>
      <c r="J18" s="16">
        <v>3.96</v>
      </c>
      <c r="K18" s="16">
        <v>99</v>
      </c>
      <c r="L18" s="16">
        <v>99</v>
      </c>
      <c r="M18" s="14" t="s">
        <v>43</v>
      </c>
      <c r="N18" s="14" t="s">
        <v>74</v>
      </c>
      <c r="O18" s="17">
        <v>42866</v>
      </c>
      <c r="P18" s="14" t="s">
        <v>45</v>
      </c>
      <c r="Q18" s="14" t="s">
        <v>46</v>
      </c>
      <c r="R18" s="14" t="s">
        <v>47</v>
      </c>
    </row>
    <row r="19" spans="1:18" ht="45">
      <c r="A19" s="14" t="s">
        <v>59</v>
      </c>
      <c r="B19" s="14" t="s">
        <v>73</v>
      </c>
      <c r="C19" s="14">
        <v>205</v>
      </c>
      <c r="D19" s="14">
        <v>32466</v>
      </c>
      <c r="E19" s="12" t="s">
        <v>318</v>
      </c>
      <c r="F19" s="14" t="s">
        <v>42</v>
      </c>
      <c r="G19" s="14">
        <v>1560</v>
      </c>
      <c r="H19" s="14">
        <v>480</v>
      </c>
      <c r="I19" s="14">
        <v>480</v>
      </c>
      <c r="J19" s="16">
        <v>0.79</v>
      </c>
      <c r="K19" s="16">
        <v>379.2</v>
      </c>
      <c r="L19" s="16">
        <v>379.2</v>
      </c>
      <c r="M19" s="14" t="s">
        <v>43</v>
      </c>
      <c r="N19" s="14" t="s">
        <v>74</v>
      </c>
      <c r="O19" s="17">
        <v>42866</v>
      </c>
      <c r="P19" s="14" t="s">
        <v>45</v>
      </c>
      <c r="Q19" s="14" t="s">
        <v>46</v>
      </c>
      <c r="R19" s="14" t="s">
        <v>47</v>
      </c>
    </row>
    <row r="20" spans="1:18" ht="60">
      <c r="A20" s="14" t="s">
        <v>59</v>
      </c>
      <c r="B20" s="14" t="s">
        <v>73</v>
      </c>
      <c r="C20" s="14">
        <v>207</v>
      </c>
      <c r="D20" s="14">
        <v>67467</v>
      </c>
      <c r="E20" s="12" t="s">
        <v>319</v>
      </c>
      <c r="F20" s="14" t="s">
        <v>42</v>
      </c>
      <c r="G20" s="14">
        <v>2</v>
      </c>
      <c r="H20" s="14">
        <v>1</v>
      </c>
      <c r="I20" s="14">
        <v>1</v>
      </c>
      <c r="J20" s="16">
        <v>7.9</v>
      </c>
      <c r="K20" s="16">
        <v>7.9</v>
      </c>
      <c r="L20" s="16">
        <v>7.9</v>
      </c>
      <c r="M20" s="14" t="s">
        <v>43</v>
      </c>
      <c r="N20" s="14" t="s">
        <v>74</v>
      </c>
      <c r="O20" s="17">
        <v>42866</v>
      </c>
      <c r="P20" s="14" t="s">
        <v>45</v>
      </c>
      <c r="Q20" s="14" t="s">
        <v>46</v>
      </c>
      <c r="R20" s="14" t="s">
        <v>47</v>
      </c>
    </row>
    <row r="21" spans="1:18" ht="60">
      <c r="A21" s="14" t="s">
        <v>59</v>
      </c>
      <c r="B21" s="14" t="s">
        <v>73</v>
      </c>
      <c r="C21" s="14">
        <v>208</v>
      </c>
      <c r="D21" s="14">
        <v>67468</v>
      </c>
      <c r="E21" s="12" t="s">
        <v>320</v>
      </c>
      <c r="F21" s="14" t="s">
        <v>42</v>
      </c>
      <c r="G21" s="14">
        <v>2</v>
      </c>
      <c r="H21" s="14">
        <v>1</v>
      </c>
      <c r="I21" s="14">
        <v>1</v>
      </c>
      <c r="J21" s="16">
        <v>7.9</v>
      </c>
      <c r="K21" s="16">
        <v>7.9</v>
      </c>
      <c r="L21" s="16">
        <v>7.9</v>
      </c>
      <c r="M21" s="14" t="s">
        <v>43</v>
      </c>
      <c r="N21" s="14" t="s">
        <v>74</v>
      </c>
      <c r="O21" s="17">
        <v>42866</v>
      </c>
      <c r="P21" s="14" t="s">
        <v>45</v>
      </c>
      <c r="Q21" s="14" t="s">
        <v>46</v>
      </c>
      <c r="R21" s="14" t="s">
        <v>47</v>
      </c>
    </row>
    <row r="22" spans="1:18" ht="60">
      <c r="A22" s="14" t="s">
        <v>59</v>
      </c>
      <c r="B22" s="14" t="s">
        <v>73</v>
      </c>
      <c r="C22" s="14">
        <v>209</v>
      </c>
      <c r="D22" s="14">
        <v>67469</v>
      </c>
      <c r="E22" s="12" t="s">
        <v>321</v>
      </c>
      <c r="F22" s="14" t="s">
        <v>42</v>
      </c>
      <c r="G22" s="14">
        <v>2</v>
      </c>
      <c r="H22" s="14">
        <v>1</v>
      </c>
      <c r="I22" s="14">
        <v>1</v>
      </c>
      <c r="J22" s="16">
        <v>7.9</v>
      </c>
      <c r="K22" s="16">
        <v>7.9</v>
      </c>
      <c r="L22" s="16">
        <v>7.9</v>
      </c>
      <c r="M22" s="14" t="s">
        <v>43</v>
      </c>
      <c r="N22" s="14" t="s">
        <v>74</v>
      </c>
      <c r="O22" s="17">
        <v>42866</v>
      </c>
      <c r="P22" s="14" t="s">
        <v>45</v>
      </c>
      <c r="Q22" s="14" t="s">
        <v>46</v>
      </c>
      <c r="R22" s="14" t="s">
        <v>47</v>
      </c>
    </row>
    <row r="23" spans="1:18" ht="60">
      <c r="A23" s="14" t="s">
        <v>59</v>
      </c>
      <c r="B23" s="14" t="s">
        <v>73</v>
      </c>
      <c r="C23" s="14">
        <v>210</v>
      </c>
      <c r="D23" s="14">
        <v>67470</v>
      </c>
      <c r="E23" s="12" t="s">
        <v>322</v>
      </c>
      <c r="F23" s="14" t="s">
        <v>42</v>
      </c>
      <c r="G23" s="14">
        <v>2</v>
      </c>
      <c r="H23" s="14">
        <v>1</v>
      </c>
      <c r="I23" s="14">
        <v>1</v>
      </c>
      <c r="J23" s="16">
        <v>7.9</v>
      </c>
      <c r="K23" s="16">
        <v>7.9</v>
      </c>
      <c r="L23" s="16">
        <v>7.9</v>
      </c>
      <c r="M23" s="14" t="s">
        <v>43</v>
      </c>
      <c r="N23" s="14" t="s">
        <v>74</v>
      </c>
      <c r="O23" s="17">
        <v>42866</v>
      </c>
      <c r="P23" s="14" t="s">
        <v>45</v>
      </c>
      <c r="Q23" s="14" t="s">
        <v>46</v>
      </c>
      <c r="R23" s="14" t="s">
        <v>47</v>
      </c>
    </row>
    <row r="24" spans="1:18" ht="45">
      <c r="A24" s="14" t="s">
        <v>59</v>
      </c>
      <c r="B24" s="14" t="s">
        <v>76</v>
      </c>
      <c r="C24" s="14">
        <v>58</v>
      </c>
      <c r="D24" s="14">
        <v>26184</v>
      </c>
      <c r="E24" s="12" t="s">
        <v>323</v>
      </c>
      <c r="F24" s="14" t="s">
        <v>42</v>
      </c>
      <c r="G24" s="14">
        <v>190</v>
      </c>
      <c r="H24" s="14">
        <v>30</v>
      </c>
      <c r="I24" s="14">
        <v>30</v>
      </c>
      <c r="J24" s="16">
        <v>2.72</v>
      </c>
      <c r="K24" s="16">
        <v>81.6</v>
      </c>
      <c r="L24" s="16">
        <v>81.6</v>
      </c>
      <c r="M24" s="14" t="s">
        <v>43</v>
      </c>
      <c r="N24" s="14" t="s">
        <v>77</v>
      </c>
      <c r="O24" s="17">
        <v>42866</v>
      </c>
      <c r="P24" s="14" t="s">
        <v>45</v>
      </c>
      <c r="Q24" s="14" t="s">
        <v>46</v>
      </c>
      <c r="R24" s="14" t="s">
        <v>47</v>
      </c>
    </row>
    <row r="25" spans="1:18" ht="45">
      <c r="A25" s="14" t="s">
        <v>59</v>
      </c>
      <c r="B25" s="14" t="s">
        <v>76</v>
      </c>
      <c r="C25" s="14">
        <v>59</v>
      </c>
      <c r="D25" s="14">
        <v>67107</v>
      </c>
      <c r="E25" s="12" t="s">
        <v>324</v>
      </c>
      <c r="F25" s="14" t="s">
        <v>42</v>
      </c>
      <c r="G25" s="14">
        <v>80</v>
      </c>
      <c r="H25" s="14">
        <v>20</v>
      </c>
      <c r="I25" s="14">
        <v>20</v>
      </c>
      <c r="J25" s="16">
        <v>4.18</v>
      </c>
      <c r="K25" s="16">
        <v>83.6</v>
      </c>
      <c r="L25" s="16">
        <v>83.6</v>
      </c>
      <c r="M25" s="14" t="s">
        <v>43</v>
      </c>
      <c r="N25" s="14" t="s">
        <v>77</v>
      </c>
      <c r="O25" s="17">
        <v>42866</v>
      </c>
      <c r="P25" s="14" t="s">
        <v>45</v>
      </c>
      <c r="Q25" s="14" t="s">
        <v>46</v>
      </c>
      <c r="R25" s="14" t="s">
        <v>47</v>
      </c>
    </row>
    <row r="26" spans="1:18" ht="45">
      <c r="A26" s="14" t="s">
        <v>59</v>
      </c>
      <c r="B26" s="14" t="s">
        <v>76</v>
      </c>
      <c r="C26" s="14">
        <v>60</v>
      </c>
      <c r="D26" s="14">
        <v>67476</v>
      </c>
      <c r="E26" s="12" t="s">
        <v>78</v>
      </c>
      <c r="F26" s="14" t="s">
        <v>42</v>
      </c>
      <c r="G26" s="14">
        <v>6</v>
      </c>
      <c r="H26" s="14">
        <v>3</v>
      </c>
      <c r="I26" s="14">
        <v>3</v>
      </c>
      <c r="J26" s="16">
        <v>4.74</v>
      </c>
      <c r="K26" s="16">
        <v>14.22</v>
      </c>
      <c r="L26" s="16">
        <v>14.22</v>
      </c>
      <c r="M26" s="14" t="s">
        <v>43</v>
      </c>
      <c r="N26" s="14" t="s">
        <v>77</v>
      </c>
      <c r="O26" s="17">
        <v>42866</v>
      </c>
      <c r="P26" s="14" t="s">
        <v>45</v>
      </c>
      <c r="Q26" s="14" t="s">
        <v>46</v>
      </c>
      <c r="R26" s="14" t="s">
        <v>47</v>
      </c>
    </row>
    <row r="27" spans="1:18" ht="45">
      <c r="A27" s="14" t="s">
        <v>59</v>
      </c>
      <c r="B27" s="14" t="s">
        <v>76</v>
      </c>
      <c r="C27" s="14">
        <v>61</v>
      </c>
      <c r="D27" s="14">
        <v>19060</v>
      </c>
      <c r="E27" s="12" t="s">
        <v>325</v>
      </c>
      <c r="F27" s="14" t="s">
        <v>42</v>
      </c>
      <c r="G27" s="14">
        <v>40</v>
      </c>
      <c r="H27" s="14">
        <v>10</v>
      </c>
      <c r="I27" s="14">
        <v>10</v>
      </c>
      <c r="J27" s="16">
        <v>3.6</v>
      </c>
      <c r="K27" s="16">
        <v>36</v>
      </c>
      <c r="L27" s="16">
        <v>36</v>
      </c>
      <c r="M27" s="14" t="s">
        <v>43</v>
      </c>
      <c r="N27" s="14" t="s">
        <v>77</v>
      </c>
      <c r="O27" s="17">
        <v>42866</v>
      </c>
      <c r="P27" s="14" t="s">
        <v>45</v>
      </c>
      <c r="Q27" s="14" t="s">
        <v>46</v>
      </c>
      <c r="R27" s="14" t="s">
        <v>47</v>
      </c>
    </row>
    <row r="28" spans="1:18" ht="45">
      <c r="A28" s="14" t="s">
        <v>59</v>
      </c>
      <c r="B28" s="14" t="s">
        <v>76</v>
      </c>
      <c r="C28" s="14">
        <v>76</v>
      </c>
      <c r="D28" s="14">
        <v>66698</v>
      </c>
      <c r="E28" s="12" t="s">
        <v>326</v>
      </c>
      <c r="F28" s="14" t="s">
        <v>58</v>
      </c>
      <c r="G28" s="14">
        <v>12</v>
      </c>
      <c r="H28" s="14">
        <v>1</v>
      </c>
      <c r="I28" s="14">
        <v>1</v>
      </c>
      <c r="J28" s="16">
        <v>13.5</v>
      </c>
      <c r="K28" s="16">
        <v>13.5</v>
      </c>
      <c r="L28" s="16">
        <v>13.5</v>
      </c>
      <c r="M28" s="14" t="s">
        <v>43</v>
      </c>
      <c r="N28" s="14" t="s">
        <v>77</v>
      </c>
      <c r="O28" s="17">
        <v>42866</v>
      </c>
      <c r="P28" s="14" t="s">
        <v>45</v>
      </c>
      <c r="Q28" s="14" t="s">
        <v>46</v>
      </c>
      <c r="R28" s="14" t="s">
        <v>47</v>
      </c>
    </row>
    <row r="29" spans="1:18" ht="60">
      <c r="A29" s="14" t="s">
        <v>59</v>
      </c>
      <c r="B29" s="14" t="s">
        <v>76</v>
      </c>
      <c r="C29" s="14">
        <v>111</v>
      </c>
      <c r="D29" s="14">
        <v>51498</v>
      </c>
      <c r="E29" s="12" t="s">
        <v>79</v>
      </c>
      <c r="F29" s="14" t="s">
        <v>80</v>
      </c>
      <c r="G29" s="14">
        <v>3540</v>
      </c>
      <c r="H29" s="14">
        <v>140</v>
      </c>
      <c r="I29" s="14">
        <v>140</v>
      </c>
      <c r="J29" s="16">
        <v>1.03</v>
      </c>
      <c r="K29" s="16">
        <v>144.2</v>
      </c>
      <c r="L29" s="16">
        <v>144.2</v>
      </c>
      <c r="M29" s="14" t="s">
        <v>43</v>
      </c>
      <c r="N29" s="14" t="s">
        <v>77</v>
      </c>
      <c r="O29" s="17">
        <v>42866</v>
      </c>
      <c r="P29" s="14" t="s">
        <v>45</v>
      </c>
      <c r="Q29" s="14" t="s">
        <v>46</v>
      </c>
      <c r="R29" s="14" t="s">
        <v>47</v>
      </c>
    </row>
    <row r="30" spans="1:18" ht="60">
      <c r="A30" s="14" t="s">
        <v>59</v>
      </c>
      <c r="B30" s="14" t="s">
        <v>76</v>
      </c>
      <c r="C30" s="14">
        <v>144</v>
      </c>
      <c r="D30" s="14">
        <v>12760</v>
      </c>
      <c r="E30" s="12" t="s">
        <v>327</v>
      </c>
      <c r="F30" s="14" t="s">
        <v>61</v>
      </c>
      <c r="G30" s="14">
        <v>404</v>
      </c>
      <c r="H30" s="14">
        <v>2</v>
      </c>
      <c r="I30" s="14">
        <v>2</v>
      </c>
      <c r="J30" s="16">
        <v>10.4</v>
      </c>
      <c r="K30" s="16">
        <v>20.8</v>
      </c>
      <c r="L30" s="16">
        <v>20.8</v>
      </c>
      <c r="M30" s="14" t="s">
        <v>43</v>
      </c>
      <c r="N30" s="14" t="s">
        <v>77</v>
      </c>
      <c r="O30" s="17">
        <v>42866</v>
      </c>
      <c r="P30" s="14" t="s">
        <v>64</v>
      </c>
      <c r="Q30" s="14" t="s">
        <v>46</v>
      </c>
      <c r="R30" s="14" t="s">
        <v>47</v>
      </c>
    </row>
    <row r="31" spans="1:18" ht="45">
      <c r="A31" s="14" t="s">
        <v>59</v>
      </c>
      <c r="B31" s="14" t="s">
        <v>76</v>
      </c>
      <c r="C31" s="14">
        <v>158</v>
      </c>
      <c r="D31" s="14">
        <v>32452</v>
      </c>
      <c r="E31" s="12" t="s">
        <v>328</v>
      </c>
      <c r="F31" s="14" t="s">
        <v>42</v>
      </c>
      <c r="G31" s="14">
        <v>40</v>
      </c>
      <c r="H31" s="14">
        <v>20</v>
      </c>
      <c r="I31" s="14">
        <v>20</v>
      </c>
      <c r="J31" s="16">
        <v>14.23</v>
      </c>
      <c r="K31" s="16">
        <v>284.6</v>
      </c>
      <c r="L31" s="16">
        <v>284.6</v>
      </c>
      <c r="M31" s="14" t="s">
        <v>43</v>
      </c>
      <c r="N31" s="14" t="s">
        <v>77</v>
      </c>
      <c r="O31" s="17">
        <v>42866</v>
      </c>
      <c r="P31" s="14" t="s">
        <v>45</v>
      </c>
      <c r="Q31" s="14" t="s">
        <v>46</v>
      </c>
      <c r="R31" s="14" t="s">
        <v>47</v>
      </c>
    </row>
    <row r="32" spans="1:18" ht="45">
      <c r="A32" s="14" t="s">
        <v>59</v>
      </c>
      <c r="B32" s="14" t="s">
        <v>76</v>
      </c>
      <c r="C32" s="14">
        <v>159</v>
      </c>
      <c r="D32" s="14">
        <v>32436</v>
      </c>
      <c r="E32" s="12" t="s">
        <v>329</v>
      </c>
      <c r="F32" s="14" t="s">
        <v>42</v>
      </c>
      <c r="G32" s="14">
        <v>120</v>
      </c>
      <c r="H32" s="14">
        <v>20</v>
      </c>
      <c r="I32" s="14">
        <v>20</v>
      </c>
      <c r="J32" s="16">
        <v>0.42</v>
      </c>
      <c r="K32" s="16">
        <v>8.4</v>
      </c>
      <c r="L32" s="16">
        <v>8.4</v>
      </c>
      <c r="M32" s="14" t="s">
        <v>43</v>
      </c>
      <c r="N32" s="14" t="s">
        <v>77</v>
      </c>
      <c r="O32" s="17">
        <v>42866</v>
      </c>
      <c r="P32" s="14" t="s">
        <v>45</v>
      </c>
      <c r="Q32" s="14" t="s">
        <v>46</v>
      </c>
      <c r="R32" s="14" t="s">
        <v>47</v>
      </c>
    </row>
    <row r="33" spans="1:18" ht="45">
      <c r="A33" s="14" t="s">
        <v>59</v>
      </c>
      <c r="B33" s="14" t="s">
        <v>76</v>
      </c>
      <c r="C33" s="14">
        <v>160</v>
      </c>
      <c r="D33" s="14">
        <v>32437</v>
      </c>
      <c r="E33" s="12" t="s">
        <v>330</v>
      </c>
      <c r="F33" s="14" t="s">
        <v>42</v>
      </c>
      <c r="G33" s="14">
        <v>120</v>
      </c>
      <c r="H33" s="14">
        <v>20</v>
      </c>
      <c r="I33" s="14">
        <v>20</v>
      </c>
      <c r="J33" s="16">
        <v>0.44</v>
      </c>
      <c r="K33" s="16">
        <v>8.8</v>
      </c>
      <c r="L33" s="16">
        <v>8.8</v>
      </c>
      <c r="M33" s="14" t="s">
        <v>43</v>
      </c>
      <c r="N33" s="14" t="s">
        <v>77</v>
      </c>
      <c r="O33" s="17">
        <v>42866</v>
      </c>
      <c r="P33" s="14" t="s">
        <v>45</v>
      </c>
      <c r="Q33" s="14" t="s">
        <v>46</v>
      </c>
      <c r="R33" s="14" t="s">
        <v>47</v>
      </c>
    </row>
    <row r="34" spans="1:18" ht="45">
      <c r="A34" s="14" t="s">
        <v>59</v>
      </c>
      <c r="B34" s="14" t="s">
        <v>76</v>
      </c>
      <c r="C34" s="14">
        <v>173</v>
      </c>
      <c r="D34" s="14">
        <v>32445</v>
      </c>
      <c r="E34" s="12" t="s">
        <v>331</v>
      </c>
      <c r="F34" s="14" t="s">
        <v>42</v>
      </c>
      <c r="G34" s="14">
        <v>140</v>
      </c>
      <c r="H34" s="14">
        <v>20</v>
      </c>
      <c r="I34" s="14">
        <v>20</v>
      </c>
      <c r="J34" s="16">
        <v>0.62</v>
      </c>
      <c r="K34" s="16">
        <v>12.4</v>
      </c>
      <c r="L34" s="16">
        <v>12.4</v>
      </c>
      <c r="M34" s="14" t="s">
        <v>43</v>
      </c>
      <c r="N34" s="14" t="s">
        <v>77</v>
      </c>
      <c r="O34" s="17">
        <v>42866</v>
      </c>
      <c r="P34" s="14" t="s">
        <v>45</v>
      </c>
      <c r="Q34" s="14" t="s">
        <v>46</v>
      </c>
      <c r="R34" s="14" t="s">
        <v>47</v>
      </c>
    </row>
    <row r="35" spans="1:18" ht="45">
      <c r="A35" s="14" t="s">
        <v>59</v>
      </c>
      <c r="B35" s="14" t="s">
        <v>76</v>
      </c>
      <c r="C35" s="14">
        <v>174</v>
      </c>
      <c r="D35" s="14">
        <v>32449</v>
      </c>
      <c r="E35" s="12" t="s">
        <v>332</v>
      </c>
      <c r="F35" s="14" t="s">
        <v>42</v>
      </c>
      <c r="G35" s="14">
        <v>140</v>
      </c>
      <c r="H35" s="14">
        <v>20</v>
      </c>
      <c r="I35" s="14">
        <v>20</v>
      </c>
      <c r="J35" s="16">
        <v>0.74</v>
      </c>
      <c r="K35" s="16">
        <v>14.8</v>
      </c>
      <c r="L35" s="16">
        <v>14.8</v>
      </c>
      <c r="M35" s="14" t="s">
        <v>43</v>
      </c>
      <c r="N35" s="14" t="s">
        <v>77</v>
      </c>
      <c r="O35" s="17">
        <v>42866</v>
      </c>
      <c r="P35" s="14" t="s">
        <v>45</v>
      </c>
      <c r="Q35" s="14" t="s">
        <v>46</v>
      </c>
      <c r="R35" s="14" t="s">
        <v>47</v>
      </c>
    </row>
    <row r="36" spans="1:18" ht="45">
      <c r="A36" s="14" t="s">
        <v>59</v>
      </c>
      <c r="B36" s="14" t="s">
        <v>76</v>
      </c>
      <c r="C36" s="14">
        <v>180</v>
      </c>
      <c r="D36" s="14">
        <v>32479</v>
      </c>
      <c r="E36" s="12" t="s">
        <v>333</v>
      </c>
      <c r="F36" s="14" t="s">
        <v>42</v>
      </c>
      <c r="G36" s="14">
        <v>40</v>
      </c>
      <c r="H36" s="14">
        <v>20</v>
      </c>
      <c r="I36" s="14">
        <v>20</v>
      </c>
      <c r="J36" s="16">
        <v>0.71</v>
      </c>
      <c r="K36" s="16">
        <v>14.2</v>
      </c>
      <c r="L36" s="16">
        <v>14.2</v>
      </c>
      <c r="M36" s="14" t="s">
        <v>43</v>
      </c>
      <c r="N36" s="14" t="s">
        <v>77</v>
      </c>
      <c r="O36" s="17">
        <v>42866</v>
      </c>
      <c r="P36" s="14" t="s">
        <v>45</v>
      </c>
      <c r="Q36" s="14" t="s">
        <v>46</v>
      </c>
      <c r="R36" s="14" t="s">
        <v>47</v>
      </c>
    </row>
    <row r="37" spans="1:18" ht="45">
      <c r="A37" s="14" t="s">
        <v>59</v>
      </c>
      <c r="B37" s="14" t="s">
        <v>452</v>
      </c>
      <c r="C37" s="14">
        <v>7</v>
      </c>
      <c r="D37" s="14">
        <v>24549</v>
      </c>
      <c r="E37" s="12" t="s">
        <v>334</v>
      </c>
      <c r="F37" s="14" t="s">
        <v>50</v>
      </c>
      <c r="G37" s="14">
        <v>614</v>
      </c>
      <c r="H37" s="14">
        <v>4</v>
      </c>
      <c r="I37" s="14">
        <v>4</v>
      </c>
      <c r="J37" s="16">
        <v>6.75</v>
      </c>
      <c r="K37" s="16">
        <v>27</v>
      </c>
      <c r="L37" s="16">
        <v>27</v>
      </c>
      <c r="M37" s="14" t="s">
        <v>43</v>
      </c>
      <c r="N37" s="14" t="s">
        <v>81</v>
      </c>
      <c r="O37" s="17">
        <v>42866</v>
      </c>
      <c r="P37" s="14" t="s">
        <v>45</v>
      </c>
      <c r="Q37" s="14" t="s">
        <v>46</v>
      </c>
      <c r="R37" s="14" t="s">
        <v>47</v>
      </c>
    </row>
    <row r="38" spans="1:18" ht="45">
      <c r="A38" s="14" t="s">
        <v>59</v>
      </c>
      <c r="B38" s="14" t="s">
        <v>452</v>
      </c>
      <c r="C38" s="14">
        <v>8</v>
      </c>
      <c r="D38" s="14">
        <v>24550</v>
      </c>
      <c r="E38" s="12" t="s">
        <v>335</v>
      </c>
      <c r="F38" s="14" t="s">
        <v>50</v>
      </c>
      <c r="G38" s="14">
        <v>184</v>
      </c>
      <c r="H38" s="14">
        <v>1</v>
      </c>
      <c r="I38" s="14">
        <v>1</v>
      </c>
      <c r="J38" s="16">
        <v>6.75</v>
      </c>
      <c r="K38" s="16">
        <v>6.75</v>
      </c>
      <c r="L38" s="16">
        <v>6.75</v>
      </c>
      <c r="M38" s="14" t="s">
        <v>43</v>
      </c>
      <c r="N38" s="14" t="s">
        <v>81</v>
      </c>
      <c r="O38" s="17">
        <v>42866</v>
      </c>
      <c r="P38" s="14" t="s">
        <v>45</v>
      </c>
      <c r="Q38" s="14" t="s">
        <v>46</v>
      </c>
      <c r="R38" s="14" t="s">
        <v>47</v>
      </c>
    </row>
    <row r="39" spans="1:18" ht="45">
      <c r="A39" s="14" t="s">
        <v>59</v>
      </c>
      <c r="B39" s="14" t="s">
        <v>452</v>
      </c>
      <c r="C39" s="14">
        <v>9</v>
      </c>
      <c r="D39" s="14">
        <v>7308</v>
      </c>
      <c r="E39" s="12" t="s">
        <v>336</v>
      </c>
      <c r="F39" s="14" t="s">
        <v>50</v>
      </c>
      <c r="G39" s="14">
        <v>32</v>
      </c>
      <c r="H39" s="14">
        <v>2</v>
      </c>
      <c r="I39" s="14">
        <v>2</v>
      </c>
      <c r="J39" s="16">
        <v>7.15</v>
      </c>
      <c r="K39" s="16">
        <v>14.3</v>
      </c>
      <c r="L39" s="16">
        <v>14.3</v>
      </c>
      <c r="M39" s="14" t="s">
        <v>43</v>
      </c>
      <c r="N39" s="14" t="s">
        <v>81</v>
      </c>
      <c r="O39" s="17">
        <v>42866</v>
      </c>
      <c r="P39" s="14" t="s">
        <v>45</v>
      </c>
      <c r="Q39" s="14" t="s">
        <v>46</v>
      </c>
      <c r="R39" s="14" t="s">
        <v>47</v>
      </c>
    </row>
    <row r="40" spans="1:18" ht="45">
      <c r="A40" s="14" t="s">
        <v>59</v>
      </c>
      <c r="B40" s="14" t="s">
        <v>452</v>
      </c>
      <c r="C40" s="14">
        <v>196</v>
      </c>
      <c r="D40" s="14">
        <v>66668</v>
      </c>
      <c r="E40" s="12" t="s">
        <v>82</v>
      </c>
      <c r="F40" s="14" t="s">
        <v>42</v>
      </c>
      <c r="G40" s="14">
        <v>10</v>
      </c>
      <c r="H40" s="14">
        <v>4</v>
      </c>
      <c r="I40" s="14">
        <v>4</v>
      </c>
      <c r="J40" s="16">
        <v>31.99</v>
      </c>
      <c r="K40" s="16">
        <v>127.96</v>
      </c>
      <c r="L40" s="16">
        <v>127.96</v>
      </c>
      <c r="M40" s="14" t="s">
        <v>43</v>
      </c>
      <c r="N40" s="14" t="s">
        <v>81</v>
      </c>
      <c r="O40" s="17">
        <v>42866</v>
      </c>
      <c r="P40" s="14" t="s">
        <v>45</v>
      </c>
      <c r="Q40" s="14" t="s">
        <v>46</v>
      </c>
      <c r="R40" s="14" t="s">
        <v>47</v>
      </c>
    </row>
    <row r="41" spans="1:18" ht="45">
      <c r="A41" s="14" t="s">
        <v>59</v>
      </c>
      <c r="B41" s="14" t="s">
        <v>83</v>
      </c>
      <c r="C41" s="14">
        <v>72</v>
      </c>
      <c r="D41" s="14">
        <v>65006</v>
      </c>
      <c r="E41" s="12" t="s">
        <v>337</v>
      </c>
      <c r="F41" s="14" t="s">
        <v>50</v>
      </c>
      <c r="G41" s="14">
        <v>6</v>
      </c>
      <c r="H41" s="14">
        <v>3</v>
      </c>
      <c r="I41" s="14">
        <v>3</v>
      </c>
      <c r="J41" s="16">
        <v>341.9</v>
      </c>
      <c r="K41" s="16">
        <v>1025.7</v>
      </c>
      <c r="L41" s="16">
        <v>1025.7</v>
      </c>
      <c r="M41" s="14" t="s">
        <v>43</v>
      </c>
      <c r="N41" s="14" t="s">
        <v>84</v>
      </c>
      <c r="O41" s="17">
        <v>42866</v>
      </c>
      <c r="P41" s="14" t="s">
        <v>45</v>
      </c>
      <c r="Q41" s="14" t="s">
        <v>46</v>
      </c>
      <c r="R41" s="14" t="s">
        <v>47</v>
      </c>
    </row>
    <row r="42" spans="1:18" ht="45">
      <c r="A42" s="14" t="s">
        <v>59</v>
      </c>
      <c r="B42" s="14" t="s">
        <v>144</v>
      </c>
      <c r="C42" s="14">
        <v>52</v>
      </c>
      <c r="D42" s="14">
        <v>32428</v>
      </c>
      <c r="E42" s="12" t="s">
        <v>338</v>
      </c>
      <c r="F42" s="14" t="s">
        <v>42</v>
      </c>
      <c r="G42" s="14">
        <v>100</v>
      </c>
      <c r="H42" s="14">
        <v>50</v>
      </c>
      <c r="I42" s="14">
        <v>50</v>
      </c>
      <c r="J42" s="16">
        <v>1.2</v>
      </c>
      <c r="K42" s="16">
        <v>60</v>
      </c>
      <c r="L42" s="16">
        <v>60</v>
      </c>
      <c r="M42" s="14" t="s">
        <v>43</v>
      </c>
      <c r="N42" s="14" t="s">
        <v>85</v>
      </c>
      <c r="O42" s="17">
        <v>42866</v>
      </c>
      <c r="P42" s="14" t="s">
        <v>45</v>
      </c>
      <c r="Q42" s="14" t="s">
        <v>46</v>
      </c>
      <c r="R42" s="14" t="s">
        <v>47</v>
      </c>
    </row>
    <row r="43" spans="1:18" ht="45">
      <c r="A43" s="14" t="s">
        <v>59</v>
      </c>
      <c r="B43" s="14" t="s">
        <v>144</v>
      </c>
      <c r="C43" s="14">
        <v>85</v>
      </c>
      <c r="D43" s="14">
        <v>69069</v>
      </c>
      <c r="E43" s="12" t="s">
        <v>86</v>
      </c>
      <c r="F43" s="14" t="s">
        <v>50</v>
      </c>
      <c r="G43" s="14">
        <v>4</v>
      </c>
      <c r="H43" s="14">
        <v>2</v>
      </c>
      <c r="I43" s="14">
        <v>2</v>
      </c>
      <c r="J43" s="16">
        <v>36</v>
      </c>
      <c r="K43" s="16">
        <v>72</v>
      </c>
      <c r="L43" s="16">
        <v>72</v>
      </c>
      <c r="M43" s="14" t="s">
        <v>43</v>
      </c>
      <c r="N43" s="14" t="s">
        <v>85</v>
      </c>
      <c r="O43" s="17">
        <v>42866</v>
      </c>
      <c r="P43" s="14" t="s">
        <v>45</v>
      </c>
      <c r="Q43" s="14" t="s">
        <v>46</v>
      </c>
      <c r="R43" s="14" t="s">
        <v>47</v>
      </c>
    </row>
    <row r="44" spans="1:18" ht="45">
      <c r="A44" s="14" t="s">
        <v>59</v>
      </c>
      <c r="B44" s="14" t="s">
        <v>144</v>
      </c>
      <c r="C44" s="14">
        <v>127</v>
      </c>
      <c r="D44" s="14">
        <v>66609</v>
      </c>
      <c r="E44" s="12" t="s">
        <v>87</v>
      </c>
      <c r="F44" s="14" t="s">
        <v>42</v>
      </c>
      <c r="G44" s="14">
        <v>20</v>
      </c>
      <c r="H44" s="14">
        <v>2</v>
      </c>
      <c r="I44" s="14">
        <v>2</v>
      </c>
      <c r="J44" s="16">
        <v>44.96</v>
      </c>
      <c r="K44" s="16">
        <v>89.92</v>
      </c>
      <c r="L44" s="16">
        <v>89.92</v>
      </c>
      <c r="M44" s="14" t="s">
        <v>43</v>
      </c>
      <c r="N44" s="14" t="s">
        <v>85</v>
      </c>
      <c r="O44" s="17">
        <v>42866</v>
      </c>
      <c r="P44" s="14" t="s">
        <v>45</v>
      </c>
      <c r="Q44" s="14" t="s">
        <v>46</v>
      </c>
      <c r="R44" s="14" t="s">
        <v>47</v>
      </c>
    </row>
    <row r="45" spans="1:18" ht="30">
      <c r="A45" s="14" t="s">
        <v>59</v>
      </c>
      <c r="B45" s="14" t="s">
        <v>144</v>
      </c>
      <c r="C45" s="14">
        <v>131</v>
      </c>
      <c r="D45" s="14">
        <v>27926</v>
      </c>
      <c r="E45" s="12" t="s">
        <v>88</v>
      </c>
      <c r="F45" s="14" t="s">
        <v>42</v>
      </c>
      <c r="G45" s="14">
        <v>84</v>
      </c>
      <c r="H45" s="14">
        <v>2</v>
      </c>
      <c r="I45" s="14">
        <v>2</v>
      </c>
      <c r="J45" s="16">
        <v>20</v>
      </c>
      <c r="K45" s="16">
        <v>40</v>
      </c>
      <c r="L45" s="16">
        <v>40</v>
      </c>
      <c r="M45" s="14" t="s">
        <v>43</v>
      </c>
      <c r="N45" s="14" t="s">
        <v>85</v>
      </c>
      <c r="O45" s="17">
        <v>42866</v>
      </c>
      <c r="P45" s="14" t="s">
        <v>45</v>
      </c>
      <c r="Q45" s="14" t="s">
        <v>46</v>
      </c>
      <c r="R45" s="14" t="s">
        <v>47</v>
      </c>
    </row>
    <row r="46" spans="1:18" ht="45">
      <c r="A46" s="14" t="s">
        <v>59</v>
      </c>
      <c r="B46" s="14" t="s">
        <v>144</v>
      </c>
      <c r="C46" s="14">
        <v>221</v>
      </c>
      <c r="D46" s="14">
        <v>66669</v>
      </c>
      <c r="E46" s="12" t="s">
        <v>89</v>
      </c>
      <c r="F46" s="14" t="s">
        <v>42</v>
      </c>
      <c r="G46" s="14">
        <v>18</v>
      </c>
      <c r="H46" s="14">
        <v>1</v>
      </c>
      <c r="I46" s="14">
        <v>1</v>
      </c>
      <c r="J46" s="16">
        <v>150</v>
      </c>
      <c r="K46" s="16">
        <v>150</v>
      </c>
      <c r="L46" s="16">
        <v>150</v>
      </c>
      <c r="M46" s="14" t="s">
        <v>43</v>
      </c>
      <c r="N46" s="14" t="s">
        <v>85</v>
      </c>
      <c r="O46" s="17">
        <v>42866</v>
      </c>
      <c r="P46" s="14" t="s">
        <v>45</v>
      </c>
      <c r="Q46" s="14" t="s">
        <v>46</v>
      </c>
      <c r="R46" s="14" t="s">
        <v>47</v>
      </c>
    </row>
    <row r="47" spans="1:18" ht="30">
      <c r="A47" s="14" t="s">
        <v>59</v>
      </c>
      <c r="B47" s="14" t="s">
        <v>143</v>
      </c>
      <c r="C47" s="14">
        <v>135</v>
      </c>
      <c r="D47" s="14">
        <v>32979</v>
      </c>
      <c r="E47" s="12" t="s">
        <v>90</v>
      </c>
      <c r="F47" s="14" t="s">
        <v>42</v>
      </c>
      <c r="G47" s="14">
        <v>96</v>
      </c>
      <c r="H47" s="14">
        <v>6</v>
      </c>
      <c r="I47" s="14">
        <v>6</v>
      </c>
      <c r="J47" s="16">
        <v>21.66</v>
      </c>
      <c r="K47" s="16">
        <v>129.96</v>
      </c>
      <c r="L47" s="16">
        <v>129.96</v>
      </c>
      <c r="M47" s="14" t="s">
        <v>43</v>
      </c>
      <c r="N47" s="14" t="s">
        <v>91</v>
      </c>
      <c r="O47" s="17">
        <v>42871</v>
      </c>
      <c r="P47" s="14" t="s">
        <v>45</v>
      </c>
      <c r="Q47" s="14" t="s">
        <v>46</v>
      </c>
      <c r="R47" s="14" t="s">
        <v>47</v>
      </c>
    </row>
    <row r="48" spans="1:18" ht="30">
      <c r="A48" s="14" t="s">
        <v>145</v>
      </c>
      <c r="B48" s="14" t="s">
        <v>453</v>
      </c>
      <c r="C48" s="14">
        <v>92</v>
      </c>
      <c r="D48" s="14">
        <v>47993</v>
      </c>
      <c r="E48" s="12" t="s">
        <v>57</v>
      </c>
      <c r="F48" s="14" t="s">
        <v>58</v>
      </c>
      <c r="G48" s="14">
        <v>28</v>
      </c>
      <c r="H48" s="14">
        <v>9</v>
      </c>
      <c r="I48" s="14">
        <v>5</v>
      </c>
      <c r="J48" s="16">
        <v>37</v>
      </c>
      <c r="K48" s="16">
        <v>333</v>
      </c>
      <c r="L48" s="16">
        <v>185</v>
      </c>
      <c r="M48" s="14" t="s">
        <v>43</v>
      </c>
      <c r="N48" s="14" t="s">
        <v>146</v>
      </c>
      <c r="O48" s="17">
        <v>42892</v>
      </c>
      <c r="P48" s="14" t="s">
        <v>54</v>
      </c>
      <c r="Q48" s="14" t="s">
        <v>46</v>
      </c>
      <c r="R48" s="14" t="s">
        <v>47</v>
      </c>
    </row>
    <row r="49" spans="1:18" ht="30">
      <c r="A49" s="14" t="s">
        <v>145</v>
      </c>
      <c r="B49" s="14" t="s">
        <v>453</v>
      </c>
      <c r="C49" s="14">
        <v>93</v>
      </c>
      <c r="D49" s="14">
        <v>61197</v>
      </c>
      <c r="E49" s="12" t="s">
        <v>147</v>
      </c>
      <c r="F49" s="14" t="s">
        <v>42</v>
      </c>
      <c r="G49" s="14">
        <v>36</v>
      </c>
      <c r="H49" s="14">
        <v>13</v>
      </c>
      <c r="I49" s="14">
        <v>5</v>
      </c>
      <c r="J49" s="16">
        <v>10.35</v>
      </c>
      <c r="K49" s="16">
        <v>134.55</v>
      </c>
      <c r="L49" s="16">
        <v>51.75</v>
      </c>
      <c r="M49" s="14" t="s">
        <v>43</v>
      </c>
      <c r="N49" s="14" t="s">
        <v>146</v>
      </c>
      <c r="O49" s="17">
        <v>42892</v>
      </c>
      <c r="P49" s="14" t="s">
        <v>54</v>
      </c>
      <c r="Q49" s="14" t="s">
        <v>46</v>
      </c>
      <c r="R49" s="14" t="s">
        <v>47</v>
      </c>
    </row>
    <row r="50" spans="1:18" ht="45">
      <c r="A50" s="14" t="s">
        <v>145</v>
      </c>
      <c r="B50" s="14" t="s">
        <v>148</v>
      </c>
      <c r="C50" s="14">
        <v>90</v>
      </c>
      <c r="D50" s="14">
        <v>10241</v>
      </c>
      <c r="E50" s="12" t="s">
        <v>339</v>
      </c>
      <c r="F50" s="14" t="s">
        <v>80</v>
      </c>
      <c r="G50" s="14">
        <v>72</v>
      </c>
      <c r="H50" s="14">
        <v>14</v>
      </c>
      <c r="I50" s="14">
        <v>14</v>
      </c>
      <c r="J50" s="16">
        <v>2.98</v>
      </c>
      <c r="K50" s="16">
        <v>41.72</v>
      </c>
      <c r="L50" s="16">
        <v>41.72</v>
      </c>
      <c r="M50" s="14" t="s">
        <v>43</v>
      </c>
      <c r="N50" s="14" t="s">
        <v>149</v>
      </c>
      <c r="O50" s="17">
        <v>42892</v>
      </c>
      <c r="P50" s="14" t="s">
        <v>54</v>
      </c>
      <c r="Q50" s="14" t="s">
        <v>46</v>
      </c>
      <c r="R50" s="14" t="s">
        <v>47</v>
      </c>
    </row>
    <row r="51" spans="1:18" ht="30">
      <c r="A51" s="14" t="s">
        <v>145</v>
      </c>
      <c r="B51" s="14" t="s">
        <v>148</v>
      </c>
      <c r="C51" s="14">
        <v>91</v>
      </c>
      <c r="D51" s="14">
        <v>122774</v>
      </c>
      <c r="E51" s="12" t="s">
        <v>150</v>
      </c>
      <c r="F51" s="14" t="s">
        <v>151</v>
      </c>
      <c r="G51" s="14">
        <v>40</v>
      </c>
      <c r="H51" s="14">
        <v>15</v>
      </c>
      <c r="I51" s="14">
        <v>15</v>
      </c>
      <c r="J51" s="16">
        <v>10.94</v>
      </c>
      <c r="K51" s="16">
        <v>164.1</v>
      </c>
      <c r="L51" s="16">
        <v>164.1</v>
      </c>
      <c r="M51" s="14" t="s">
        <v>43</v>
      </c>
      <c r="N51" s="14" t="s">
        <v>149</v>
      </c>
      <c r="O51" s="17">
        <v>42892</v>
      </c>
      <c r="P51" s="14" t="s">
        <v>54</v>
      </c>
      <c r="Q51" s="14" t="s">
        <v>46</v>
      </c>
      <c r="R51" s="14" t="s">
        <v>47</v>
      </c>
    </row>
    <row r="52" spans="1:18" ht="45">
      <c r="A52" s="14" t="s">
        <v>145</v>
      </c>
      <c r="B52" s="14" t="s">
        <v>454</v>
      </c>
      <c r="C52" s="14">
        <v>15</v>
      </c>
      <c r="D52" s="14">
        <v>43540</v>
      </c>
      <c r="E52" s="12" t="s">
        <v>152</v>
      </c>
      <c r="F52" s="14" t="s">
        <v>42</v>
      </c>
      <c r="G52" s="14">
        <v>12</v>
      </c>
      <c r="H52" s="14">
        <v>4</v>
      </c>
      <c r="I52" s="14">
        <v>4</v>
      </c>
      <c r="J52" s="16">
        <v>54.5</v>
      </c>
      <c r="K52" s="16">
        <v>218</v>
      </c>
      <c r="L52" s="16">
        <v>218</v>
      </c>
      <c r="M52" s="14" t="s">
        <v>43</v>
      </c>
      <c r="N52" s="14" t="s">
        <v>153</v>
      </c>
      <c r="O52" s="17">
        <v>42892</v>
      </c>
      <c r="P52" s="14" t="s">
        <v>54</v>
      </c>
      <c r="Q52" s="14" t="s">
        <v>46</v>
      </c>
      <c r="R52" s="14" t="s">
        <v>47</v>
      </c>
    </row>
    <row r="53" spans="1:18" ht="45">
      <c r="A53" s="14" t="s">
        <v>145</v>
      </c>
      <c r="B53" s="14" t="s">
        <v>154</v>
      </c>
      <c r="C53" s="14">
        <v>49</v>
      </c>
      <c r="D53" s="14">
        <v>50516</v>
      </c>
      <c r="E53" s="12" t="s">
        <v>340</v>
      </c>
      <c r="F53" s="14" t="s">
        <v>42</v>
      </c>
      <c r="G53" s="14">
        <v>684</v>
      </c>
      <c r="H53" s="14">
        <v>5</v>
      </c>
      <c r="I53" s="14">
        <v>3</v>
      </c>
      <c r="J53" s="16">
        <v>16.68</v>
      </c>
      <c r="K53" s="16">
        <v>83.4</v>
      </c>
      <c r="L53" s="16">
        <v>50.04</v>
      </c>
      <c r="M53" s="14" t="s">
        <v>43</v>
      </c>
      <c r="N53" s="14" t="s">
        <v>155</v>
      </c>
      <c r="O53" s="17">
        <v>42923</v>
      </c>
      <c r="P53" s="14" t="s">
        <v>54</v>
      </c>
      <c r="Q53" s="14" t="s">
        <v>46</v>
      </c>
      <c r="R53" s="14" t="s">
        <v>47</v>
      </c>
    </row>
    <row r="54" spans="1:18" ht="30">
      <c r="A54" s="15">
        <v>42736</v>
      </c>
      <c r="B54" s="14" t="s">
        <v>418</v>
      </c>
      <c r="C54" s="14">
        <v>86</v>
      </c>
      <c r="D54" s="14">
        <v>32482</v>
      </c>
      <c r="E54" s="12" t="s">
        <v>162</v>
      </c>
      <c r="F54" s="14" t="s">
        <v>104</v>
      </c>
      <c r="G54" s="14">
        <v>168</v>
      </c>
      <c r="H54" s="14">
        <v>33</v>
      </c>
      <c r="I54" s="14">
        <v>1</v>
      </c>
      <c r="J54" s="16">
        <v>54.35</v>
      </c>
      <c r="K54" s="16">
        <v>1793.55</v>
      </c>
      <c r="L54" s="16">
        <v>54.35</v>
      </c>
      <c r="M54" s="14" t="s">
        <v>43</v>
      </c>
      <c r="N54" s="14" t="s">
        <v>163</v>
      </c>
      <c r="O54" s="17">
        <v>42948</v>
      </c>
      <c r="P54" s="14" t="s">
        <v>106</v>
      </c>
      <c r="Q54" s="14" t="s">
        <v>46</v>
      </c>
      <c r="R54" s="14" t="s">
        <v>47</v>
      </c>
    </row>
    <row r="55" spans="1:18" ht="45">
      <c r="A55" s="15">
        <v>42736</v>
      </c>
      <c r="B55" s="14" t="s">
        <v>418</v>
      </c>
      <c r="C55" s="14">
        <v>89</v>
      </c>
      <c r="D55" s="14">
        <v>61257</v>
      </c>
      <c r="E55" s="12" t="s">
        <v>341</v>
      </c>
      <c r="F55" s="14" t="s">
        <v>42</v>
      </c>
      <c r="G55" s="14">
        <v>430</v>
      </c>
      <c r="H55" s="14">
        <v>115</v>
      </c>
      <c r="I55" s="14">
        <v>100</v>
      </c>
      <c r="J55" s="16">
        <v>13.5</v>
      </c>
      <c r="K55" s="16">
        <v>1552.5</v>
      </c>
      <c r="L55" s="16">
        <v>1350</v>
      </c>
      <c r="M55" s="14" t="s">
        <v>43</v>
      </c>
      <c r="N55" s="14" t="s">
        <v>163</v>
      </c>
      <c r="O55" s="17">
        <v>42948</v>
      </c>
      <c r="P55" s="14" t="s">
        <v>106</v>
      </c>
      <c r="Q55" s="14" t="s">
        <v>46</v>
      </c>
      <c r="R55" s="14" t="s">
        <v>47</v>
      </c>
    </row>
    <row r="56" spans="1:18" ht="45">
      <c r="A56" s="15">
        <v>42736</v>
      </c>
      <c r="B56" s="14" t="s">
        <v>108</v>
      </c>
      <c r="C56" s="14">
        <v>85</v>
      </c>
      <c r="D56" s="14">
        <v>30471</v>
      </c>
      <c r="E56" s="12" t="s">
        <v>342</v>
      </c>
      <c r="F56" s="14" t="s">
        <v>98</v>
      </c>
      <c r="G56" s="14">
        <v>2152</v>
      </c>
      <c r="H56" s="14">
        <v>39</v>
      </c>
      <c r="I56" s="14">
        <v>20</v>
      </c>
      <c r="J56" s="16">
        <v>6.78</v>
      </c>
      <c r="K56" s="16">
        <v>264.42</v>
      </c>
      <c r="L56" s="16">
        <v>135.6</v>
      </c>
      <c r="M56" s="14" t="s">
        <v>43</v>
      </c>
      <c r="N56" s="14" t="s">
        <v>164</v>
      </c>
      <c r="O56" s="17">
        <v>42948</v>
      </c>
      <c r="P56" s="14" t="s">
        <v>106</v>
      </c>
      <c r="Q56" s="14" t="s">
        <v>46</v>
      </c>
      <c r="R56" s="14" t="s">
        <v>47</v>
      </c>
    </row>
    <row r="57" spans="1:18" ht="45">
      <c r="A57" s="15">
        <v>42795</v>
      </c>
      <c r="B57" s="14" t="s">
        <v>455</v>
      </c>
      <c r="C57" s="14">
        <v>18</v>
      </c>
      <c r="D57" s="14">
        <v>7487</v>
      </c>
      <c r="E57" s="12" t="s">
        <v>203</v>
      </c>
      <c r="F57" s="14" t="s">
        <v>58</v>
      </c>
      <c r="G57" s="14">
        <v>512</v>
      </c>
      <c r="H57" s="14">
        <v>24</v>
      </c>
      <c r="I57" s="14">
        <v>20</v>
      </c>
      <c r="J57" s="16">
        <v>8.99</v>
      </c>
      <c r="K57" s="16">
        <v>215.76</v>
      </c>
      <c r="L57" s="16">
        <v>179.8</v>
      </c>
      <c r="M57" s="14" t="s">
        <v>43</v>
      </c>
      <c r="N57" s="14" t="s">
        <v>208</v>
      </c>
      <c r="O57" s="17">
        <v>42976</v>
      </c>
      <c r="P57" s="14" t="s">
        <v>64</v>
      </c>
      <c r="Q57" s="14" t="s">
        <v>46</v>
      </c>
      <c r="R57" s="14" t="s">
        <v>47</v>
      </c>
    </row>
    <row r="58" spans="1:18" ht="30">
      <c r="A58" s="15">
        <v>42795</v>
      </c>
      <c r="B58" s="14" t="s">
        <v>73</v>
      </c>
      <c r="C58" s="14">
        <v>19</v>
      </c>
      <c r="D58" s="14">
        <v>47917</v>
      </c>
      <c r="E58" s="12" t="s">
        <v>181</v>
      </c>
      <c r="F58" s="14" t="s">
        <v>61</v>
      </c>
      <c r="G58" s="14">
        <v>132</v>
      </c>
      <c r="H58" s="14">
        <v>21</v>
      </c>
      <c r="I58" s="14">
        <v>5</v>
      </c>
      <c r="J58" s="16">
        <v>3.9</v>
      </c>
      <c r="K58" s="16">
        <v>81.9</v>
      </c>
      <c r="L58" s="16">
        <v>19.5</v>
      </c>
      <c r="M58" s="14" t="s">
        <v>43</v>
      </c>
      <c r="N58" s="14" t="s">
        <v>209</v>
      </c>
      <c r="O58" s="17">
        <v>42976</v>
      </c>
      <c r="P58" s="14" t="s">
        <v>45</v>
      </c>
      <c r="Q58" s="14" t="s">
        <v>46</v>
      </c>
      <c r="R58" s="14" t="s">
        <v>47</v>
      </c>
    </row>
    <row r="59" spans="1:18" ht="45">
      <c r="A59" s="15">
        <v>42795</v>
      </c>
      <c r="B59" s="14" t="s">
        <v>73</v>
      </c>
      <c r="C59" s="14">
        <v>22</v>
      </c>
      <c r="D59" s="14">
        <v>123386</v>
      </c>
      <c r="E59" s="12" t="s">
        <v>210</v>
      </c>
      <c r="F59" s="14" t="s">
        <v>42</v>
      </c>
      <c r="G59" s="14">
        <v>42</v>
      </c>
      <c r="H59" s="14">
        <v>6</v>
      </c>
      <c r="I59" s="14">
        <v>2</v>
      </c>
      <c r="J59" s="16">
        <v>4.29</v>
      </c>
      <c r="K59" s="16">
        <v>25.74</v>
      </c>
      <c r="L59" s="16">
        <v>8.58</v>
      </c>
      <c r="M59" s="14" t="s">
        <v>43</v>
      </c>
      <c r="N59" s="14" t="s">
        <v>209</v>
      </c>
      <c r="O59" s="17">
        <v>42976</v>
      </c>
      <c r="P59" s="14" t="s">
        <v>45</v>
      </c>
      <c r="Q59" s="14" t="s">
        <v>46</v>
      </c>
      <c r="R59" s="14" t="s">
        <v>47</v>
      </c>
    </row>
    <row r="60" spans="1:18" ht="45">
      <c r="A60" s="15">
        <v>42795</v>
      </c>
      <c r="B60" s="14" t="s">
        <v>73</v>
      </c>
      <c r="C60" s="14">
        <v>31</v>
      </c>
      <c r="D60" s="14">
        <v>22987</v>
      </c>
      <c r="E60" s="12" t="s">
        <v>211</v>
      </c>
      <c r="F60" s="14" t="s">
        <v>42</v>
      </c>
      <c r="G60" s="14">
        <v>332</v>
      </c>
      <c r="H60" s="14">
        <v>126</v>
      </c>
      <c r="I60" s="14">
        <v>40</v>
      </c>
      <c r="J60" s="16">
        <v>1.4</v>
      </c>
      <c r="K60" s="16">
        <v>176.4</v>
      </c>
      <c r="L60" s="16">
        <v>56</v>
      </c>
      <c r="M60" s="14" t="s">
        <v>43</v>
      </c>
      <c r="N60" s="14" t="s">
        <v>209</v>
      </c>
      <c r="O60" s="17">
        <v>42976</v>
      </c>
      <c r="P60" s="14" t="s">
        <v>45</v>
      </c>
      <c r="Q60" s="14" t="s">
        <v>46</v>
      </c>
      <c r="R60" s="14" t="s">
        <v>47</v>
      </c>
    </row>
    <row r="61" spans="1:18" ht="45">
      <c r="A61" s="15">
        <v>42795</v>
      </c>
      <c r="B61" s="14" t="s">
        <v>73</v>
      </c>
      <c r="C61" s="14">
        <v>32</v>
      </c>
      <c r="D61" s="14">
        <v>22988</v>
      </c>
      <c r="E61" s="12" t="s">
        <v>182</v>
      </c>
      <c r="F61" s="14" t="s">
        <v>42</v>
      </c>
      <c r="G61" s="14">
        <v>592</v>
      </c>
      <c r="H61" s="14">
        <v>166</v>
      </c>
      <c r="I61" s="14">
        <v>100</v>
      </c>
      <c r="J61" s="16">
        <v>1.99</v>
      </c>
      <c r="K61" s="16">
        <v>330.34</v>
      </c>
      <c r="L61" s="16">
        <v>199</v>
      </c>
      <c r="M61" s="14" t="s">
        <v>43</v>
      </c>
      <c r="N61" s="14" t="s">
        <v>209</v>
      </c>
      <c r="O61" s="17">
        <v>42976</v>
      </c>
      <c r="P61" s="14" t="s">
        <v>45</v>
      </c>
      <c r="Q61" s="14" t="s">
        <v>46</v>
      </c>
      <c r="R61" s="14" t="s">
        <v>47</v>
      </c>
    </row>
    <row r="62" spans="1:18" ht="45">
      <c r="A62" s="15">
        <v>42795</v>
      </c>
      <c r="B62" s="14" t="s">
        <v>73</v>
      </c>
      <c r="C62" s="14">
        <v>72</v>
      </c>
      <c r="D62" s="14">
        <v>61603</v>
      </c>
      <c r="E62" s="12" t="s">
        <v>212</v>
      </c>
      <c r="F62" s="14" t="s">
        <v>50</v>
      </c>
      <c r="G62" s="14">
        <v>8</v>
      </c>
      <c r="H62" s="14">
        <v>4</v>
      </c>
      <c r="I62" s="14">
        <v>1</v>
      </c>
      <c r="J62" s="16">
        <v>150</v>
      </c>
      <c r="K62" s="16">
        <v>600</v>
      </c>
      <c r="L62" s="16">
        <v>150</v>
      </c>
      <c r="M62" s="14" t="s">
        <v>43</v>
      </c>
      <c r="N62" s="14" t="s">
        <v>209</v>
      </c>
      <c r="O62" s="17">
        <v>42976</v>
      </c>
      <c r="P62" s="14" t="s">
        <v>45</v>
      </c>
      <c r="Q62" s="14" t="s">
        <v>46</v>
      </c>
      <c r="R62" s="14" t="s">
        <v>47</v>
      </c>
    </row>
    <row r="63" spans="1:18" ht="45">
      <c r="A63" s="15">
        <v>42795</v>
      </c>
      <c r="B63" s="14" t="s">
        <v>73</v>
      </c>
      <c r="C63" s="14">
        <v>77</v>
      </c>
      <c r="D63" s="14">
        <v>5666</v>
      </c>
      <c r="E63" s="12" t="s">
        <v>213</v>
      </c>
      <c r="F63" s="14" t="s">
        <v>42</v>
      </c>
      <c r="G63" s="14">
        <v>260</v>
      </c>
      <c r="H63" s="14">
        <v>50</v>
      </c>
      <c r="I63" s="14">
        <v>50</v>
      </c>
      <c r="J63" s="16">
        <v>1.48</v>
      </c>
      <c r="K63" s="16">
        <v>74</v>
      </c>
      <c r="L63" s="16">
        <v>74</v>
      </c>
      <c r="M63" s="14" t="s">
        <v>43</v>
      </c>
      <c r="N63" s="14" t="s">
        <v>209</v>
      </c>
      <c r="O63" s="17">
        <v>42976</v>
      </c>
      <c r="P63" s="14" t="s">
        <v>45</v>
      </c>
      <c r="Q63" s="14" t="s">
        <v>46</v>
      </c>
      <c r="R63" s="14" t="s">
        <v>47</v>
      </c>
    </row>
    <row r="64" spans="1:18" ht="45">
      <c r="A64" s="15">
        <v>42795</v>
      </c>
      <c r="B64" s="14" t="s">
        <v>166</v>
      </c>
      <c r="C64" s="14">
        <v>80</v>
      </c>
      <c r="D64" s="14">
        <v>66701</v>
      </c>
      <c r="E64" s="12" t="s">
        <v>214</v>
      </c>
      <c r="F64" s="14" t="s">
        <v>42</v>
      </c>
      <c r="G64" s="14">
        <v>260</v>
      </c>
      <c r="H64" s="14">
        <v>10</v>
      </c>
      <c r="I64" s="14">
        <v>2</v>
      </c>
      <c r="J64" s="16">
        <v>55</v>
      </c>
      <c r="K64" s="16">
        <v>550</v>
      </c>
      <c r="L64" s="16">
        <v>110</v>
      </c>
      <c r="M64" s="14" t="s">
        <v>43</v>
      </c>
      <c r="N64" s="14" t="s">
        <v>215</v>
      </c>
      <c r="O64" s="17">
        <v>42976</v>
      </c>
      <c r="P64" s="14" t="s">
        <v>45</v>
      </c>
      <c r="Q64" s="14" t="s">
        <v>46</v>
      </c>
      <c r="R64" s="14" t="s">
        <v>47</v>
      </c>
    </row>
    <row r="65" spans="1:18" ht="45">
      <c r="A65" s="15">
        <v>42795</v>
      </c>
      <c r="B65" s="14" t="s">
        <v>73</v>
      </c>
      <c r="C65" s="14">
        <v>93</v>
      </c>
      <c r="D65" s="14">
        <v>26193</v>
      </c>
      <c r="E65" s="12" t="s">
        <v>216</v>
      </c>
      <c r="F65" s="14" t="s">
        <v>58</v>
      </c>
      <c r="G65" s="14">
        <v>14</v>
      </c>
      <c r="H65" s="14">
        <v>2</v>
      </c>
      <c r="I65" s="14">
        <v>1</v>
      </c>
      <c r="J65" s="16">
        <v>70</v>
      </c>
      <c r="K65" s="16">
        <v>140</v>
      </c>
      <c r="L65" s="16">
        <v>70</v>
      </c>
      <c r="M65" s="14" t="s">
        <v>43</v>
      </c>
      <c r="N65" s="14" t="s">
        <v>209</v>
      </c>
      <c r="O65" s="17">
        <v>42976</v>
      </c>
      <c r="P65" s="14" t="s">
        <v>45</v>
      </c>
      <c r="Q65" s="14" t="s">
        <v>46</v>
      </c>
      <c r="R65" s="14" t="s">
        <v>47</v>
      </c>
    </row>
    <row r="66" spans="1:18" ht="45">
      <c r="A66" s="15">
        <v>42795</v>
      </c>
      <c r="B66" s="14" t="s">
        <v>217</v>
      </c>
      <c r="C66" s="14">
        <v>104</v>
      </c>
      <c r="D66" s="14">
        <v>17196</v>
      </c>
      <c r="E66" s="12" t="s">
        <v>218</v>
      </c>
      <c r="F66" s="14" t="s">
        <v>42</v>
      </c>
      <c r="G66" s="14">
        <v>60</v>
      </c>
      <c r="H66" s="14">
        <v>30</v>
      </c>
      <c r="I66" s="14">
        <v>10</v>
      </c>
      <c r="J66" s="16">
        <v>9.9</v>
      </c>
      <c r="K66" s="16">
        <v>297</v>
      </c>
      <c r="L66" s="16">
        <v>99</v>
      </c>
      <c r="M66" s="14" t="s">
        <v>43</v>
      </c>
      <c r="N66" s="14" t="s">
        <v>219</v>
      </c>
      <c r="O66" s="17">
        <v>42976</v>
      </c>
      <c r="P66" s="14" t="s">
        <v>45</v>
      </c>
      <c r="Q66" s="14" t="s">
        <v>46</v>
      </c>
      <c r="R66" s="14" t="s">
        <v>47</v>
      </c>
    </row>
    <row r="67" spans="1:18" ht="60">
      <c r="A67" s="15">
        <v>42795</v>
      </c>
      <c r="B67" s="14" t="s">
        <v>73</v>
      </c>
      <c r="C67" s="14">
        <v>112</v>
      </c>
      <c r="D67" s="14">
        <v>67070</v>
      </c>
      <c r="E67" s="12" t="s">
        <v>220</v>
      </c>
      <c r="F67" s="14" t="s">
        <v>50</v>
      </c>
      <c r="G67" s="14">
        <v>2</v>
      </c>
      <c r="H67" s="14">
        <v>1</v>
      </c>
      <c r="I67" s="14">
        <v>1</v>
      </c>
      <c r="J67" s="16">
        <v>50</v>
      </c>
      <c r="K67" s="16">
        <v>50</v>
      </c>
      <c r="L67" s="16">
        <v>50</v>
      </c>
      <c r="M67" s="14" t="s">
        <v>43</v>
      </c>
      <c r="N67" s="14" t="s">
        <v>209</v>
      </c>
      <c r="O67" s="17">
        <v>42976</v>
      </c>
      <c r="P67" s="14" t="s">
        <v>45</v>
      </c>
      <c r="Q67" s="14" t="s">
        <v>46</v>
      </c>
      <c r="R67" s="14" t="s">
        <v>47</v>
      </c>
    </row>
    <row r="68" spans="1:18" ht="60">
      <c r="A68" s="15">
        <v>42795</v>
      </c>
      <c r="B68" s="14" t="s">
        <v>73</v>
      </c>
      <c r="C68" s="14">
        <v>117</v>
      </c>
      <c r="D68" s="14">
        <v>31752</v>
      </c>
      <c r="E68" s="12" t="s">
        <v>221</v>
      </c>
      <c r="F68" s="14" t="s">
        <v>42</v>
      </c>
      <c r="G68" s="14">
        <v>220</v>
      </c>
      <c r="H68" s="14">
        <v>100</v>
      </c>
      <c r="I68" s="14">
        <v>50</v>
      </c>
      <c r="J68" s="16">
        <v>2</v>
      </c>
      <c r="K68" s="16">
        <v>200</v>
      </c>
      <c r="L68" s="16">
        <v>100</v>
      </c>
      <c r="M68" s="14" t="s">
        <v>43</v>
      </c>
      <c r="N68" s="14" t="s">
        <v>209</v>
      </c>
      <c r="O68" s="17">
        <v>42976</v>
      </c>
      <c r="P68" s="14" t="s">
        <v>45</v>
      </c>
      <c r="Q68" s="14" t="s">
        <v>46</v>
      </c>
      <c r="R68" s="14" t="s">
        <v>47</v>
      </c>
    </row>
    <row r="69" spans="1:18" ht="60">
      <c r="A69" s="15">
        <v>42795</v>
      </c>
      <c r="B69" s="14" t="s">
        <v>73</v>
      </c>
      <c r="C69" s="14">
        <v>118</v>
      </c>
      <c r="D69" s="14">
        <v>32430</v>
      </c>
      <c r="E69" s="12" t="s">
        <v>222</v>
      </c>
      <c r="F69" s="14" t="s">
        <v>42</v>
      </c>
      <c r="G69" s="14">
        <v>180</v>
      </c>
      <c r="H69" s="14">
        <v>50</v>
      </c>
      <c r="I69" s="14">
        <v>20</v>
      </c>
      <c r="J69" s="16">
        <v>2</v>
      </c>
      <c r="K69" s="16">
        <v>100</v>
      </c>
      <c r="L69" s="16">
        <v>40</v>
      </c>
      <c r="M69" s="14" t="s">
        <v>43</v>
      </c>
      <c r="N69" s="14" t="s">
        <v>209</v>
      </c>
      <c r="O69" s="17">
        <v>42976</v>
      </c>
      <c r="P69" s="14" t="s">
        <v>45</v>
      </c>
      <c r="Q69" s="14" t="s">
        <v>46</v>
      </c>
      <c r="R69" s="14" t="s">
        <v>47</v>
      </c>
    </row>
    <row r="70" spans="1:18" ht="60">
      <c r="A70" s="15">
        <v>42795</v>
      </c>
      <c r="B70" s="14" t="s">
        <v>73</v>
      </c>
      <c r="C70" s="14">
        <v>130</v>
      </c>
      <c r="D70" s="14">
        <v>67077</v>
      </c>
      <c r="E70" s="12" t="s">
        <v>223</v>
      </c>
      <c r="F70" s="14" t="s">
        <v>42</v>
      </c>
      <c r="G70" s="14">
        <v>40</v>
      </c>
      <c r="H70" s="14">
        <v>20</v>
      </c>
      <c r="I70" s="14">
        <v>5</v>
      </c>
      <c r="J70" s="16">
        <v>2</v>
      </c>
      <c r="K70" s="16">
        <v>40</v>
      </c>
      <c r="L70" s="16">
        <v>10</v>
      </c>
      <c r="M70" s="14" t="s">
        <v>43</v>
      </c>
      <c r="N70" s="14" t="s">
        <v>209</v>
      </c>
      <c r="O70" s="17">
        <v>42976</v>
      </c>
      <c r="P70" s="14" t="s">
        <v>45</v>
      </c>
      <c r="Q70" s="14" t="s">
        <v>46</v>
      </c>
      <c r="R70" s="14" t="s">
        <v>47</v>
      </c>
    </row>
    <row r="71" spans="1:18" ht="30">
      <c r="A71" s="15">
        <v>42795</v>
      </c>
      <c r="B71" s="14" t="s">
        <v>73</v>
      </c>
      <c r="C71" s="14">
        <v>144</v>
      </c>
      <c r="D71" s="14">
        <v>31675</v>
      </c>
      <c r="E71" s="12" t="s">
        <v>224</v>
      </c>
      <c r="F71" s="14" t="s">
        <v>61</v>
      </c>
      <c r="G71" s="14">
        <v>508</v>
      </c>
      <c r="H71" s="14">
        <v>154</v>
      </c>
      <c r="I71" s="14">
        <v>120</v>
      </c>
      <c r="J71" s="16">
        <v>16.6</v>
      </c>
      <c r="K71" s="16">
        <v>2556.4</v>
      </c>
      <c r="L71" s="16">
        <v>1992</v>
      </c>
      <c r="M71" s="14" t="s">
        <v>43</v>
      </c>
      <c r="N71" s="14" t="s">
        <v>209</v>
      </c>
      <c r="O71" s="17">
        <v>42976</v>
      </c>
      <c r="P71" s="14" t="s">
        <v>45</v>
      </c>
      <c r="Q71" s="14" t="s">
        <v>46</v>
      </c>
      <c r="R71" s="14" t="s">
        <v>47</v>
      </c>
    </row>
    <row r="72" spans="1:18" ht="30">
      <c r="A72" s="15">
        <v>42795</v>
      </c>
      <c r="B72" s="14" t="s">
        <v>73</v>
      </c>
      <c r="C72" s="14">
        <v>145</v>
      </c>
      <c r="D72" s="14">
        <v>31676</v>
      </c>
      <c r="E72" s="12" t="s">
        <v>225</v>
      </c>
      <c r="F72" s="14" t="s">
        <v>61</v>
      </c>
      <c r="G72" s="14">
        <v>508</v>
      </c>
      <c r="H72" s="14">
        <v>154</v>
      </c>
      <c r="I72" s="14">
        <v>120</v>
      </c>
      <c r="J72" s="16">
        <v>16.6</v>
      </c>
      <c r="K72" s="16">
        <v>2556.4</v>
      </c>
      <c r="L72" s="16">
        <v>1992</v>
      </c>
      <c r="M72" s="14" t="s">
        <v>43</v>
      </c>
      <c r="N72" s="14" t="s">
        <v>209</v>
      </c>
      <c r="O72" s="17">
        <v>42976</v>
      </c>
      <c r="P72" s="14" t="s">
        <v>45</v>
      </c>
      <c r="Q72" s="14" t="s">
        <v>46</v>
      </c>
      <c r="R72" s="14" t="s">
        <v>47</v>
      </c>
    </row>
    <row r="73" spans="1:18" ht="60">
      <c r="A73" s="15">
        <v>42795</v>
      </c>
      <c r="B73" s="14" t="s">
        <v>73</v>
      </c>
      <c r="C73" s="14">
        <v>193</v>
      </c>
      <c r="D73" s="14">
        <v>51498</v>
      </c>
      <c r="E73" s="12" t="s">
        <v>79</v>
      </c>
      <c r="F73" s="14" t="s">
        <v>80</v>
      </c>
      <c r="G73" s="14">
        <v>630</v>
      </c>
      <c r="H73" s="14">
        <v>260</v>
      </c>
      <c r="I73" s="14">
        <v>100</v>
      </c>
      <c r="J73" s="16">
        <v>1.24</v>
      </c>
      <c r="K73" s="16">
        <v>322.4</v>
      </c>
      <c r="L73" s="16">
        <v>124</v>
      </c>
      <c r="M73" s="14" t="s">
        <v>43</v>
      </c>
      <c r="N73" s="14" t="s">
        <v>209</v>
      </c>
      <c r="O73" s="17">
        <v>42976</v>
      </c>
      <c r="P73" s="14" t="s">
        <v>45</v>
      </c>
      <c r="Q73" s="14" t="s">
        <v>46</v>
      </c>
      <c r="R73" s="14" t="s">
        <v>47</v>
      </c>
    </row>
    <row r="74" spans="1:18" ht="45">
      <c r="A74" s="15">
        <v>42795</v>
      </c>
      <c r="B74" s="14" t="s">
        <v>73</v>
      </c>
      <c r="C74" s="14">
        <v>194</v>
      </c>
      <c r="D74" s="14">
        <v>23756</v>
      </c>
      <c r="E74" s="12" t="s">
        <v>192</v>
      </c>
      <c r="F74" s="14" t="s">
        <v>80</v>
      </c>
      <c r="G74" s="14">
        <v>1200</v>
      </c>
      <c r="H74" s="14">
        <v>260</v>
      </c>
      <c r="I74" s="14">
        <v>260</v>
      </c>
      <c r="J74" s="16">
        <v>1.24</v>
      </c>
      <c r="K74" s="16">
        <v>322.4</v>
      </c>
      <c r="L74" s="16">
        <v>322.4</v>
      </c>
      <c r="M74" s="14" t="s">
        <v>43</v>
      </c>
      <c r="N74" s="14" t="s">
        <v>209</v>
      </c>
      <c r="O74" s="17">
        <v>42976</v>
      </c>
      <c r="P74" s="14" t="s">
        <v>45</v>
      </c>
      <c r="Q74" s="14" t="s">
        <v>46</v>
      </c>
      <c r="R74" s="14" t="s">
        <v>47</v>
      </c>
    </row>
    <row r="75" spans="1:18" ht="45">
      <c r="A75" s="15">
        <v>42795</v>
      </c>
      <c r="B75" s="14" t="s">
        <v>73</v>
      </c>
      <c r="C75" s="14">
        <v>195</v>
      </c>
      <c r="D75" s="14">
        <v>23757</v>
      </c>
      <c r="E75" s="12" t="s">
        <v>193</v>
      </c>
      <c r="F75" s="14" t="s">
        <v>80</v>
      </c>
      <c r="G75" s="14">
        <v>1380</v>
      </c>
      <c r="H75" s="14">
        <v>340</v>
      </c>
      <c r="I75" s="14">
        <v>340</v>
      </c>
      <c r="J75" s="16">
        <v>1.24</v>
      </c>
      <c r="K75" s="16">
        <v>421.6</v>
      </c>
      <c r="L75" s="16">
        <v>421.6</v>
      </c>
      <c r="M75" s="14" t="s">
        <v>43</v>
      </c>
      <c r="N75" s="14" t="s">
        <v>209</v>
      </c>
      <c r="O75" s="17">
        <v>42976</v>
      </c>
      <c r="P75" s="14" t="s">
        <v>45</v>
      </c>
      <c r="Q75" s="14" t="s">
        <v>46</v>
      </c>
      <c r="R75" s="14" t="s">
        <v>47</v>
      </c>
    </row>
    <row r="76" spans="1:18" ht="45">
      <c r="A76" s="15">
        <v>42795</v>
      </c>
      <c r="B76" s="14" t="s">
        <v>73</v>
      </c>
      <c r="C76" s="14">
        <v>196</v>
      </c>
      <c r="D76" s="14">
        <v>23758</v>
      </c>
      <c r="E76" s="12" t="s">
        <v>194</v>
      </c>
      <c r="F76" s="14" t="s">
        <v>80</v>
      </c>
      <c r="G76" s="14">
        <v>1480</v>
      </c>
      <c r="H76" s="14">
        <v>100</v>
      </c>
      <c r="I76" s="14">
        <v>50</v>
      </c>
      <c r="J76" s="16">
        <v>1.23</v>
      </c>
      <c r="K76" s="16">
        <v>123</v>
      </c>
      <c r="L76" s="16">
        <v>61.5</v>
      </c>
      <c r="M76" s="14" t="s">
        <v>43</v>
      </c>
      <c r="N76" s="14" t="s">
        <v>209</v>
      </c>
      <c r="O76" s="17">
        <v>42976</v>
      </c>
      <c r="P76" s="14" t="s">
        <v>45</v>
      </c>
      <c r="Q76" s="14" t="s">
        <v>46</v>
      </c>
      <c r="R76" s="14" t="s">
        <v>47</v>
      </c>
    </row>
    <row r="77" spans="1:18" ht="45">
      <c r="A77" s="15">
        <v>42795</v>
      </c>
      <c r="B77" s="14" t="s">
        <v>226</v>
      </c>
      <c r="C77" s="14">
        <v>200</v>
      </c>
      <c r="D77" s="14">
        <v>23802</v>
      </c>
      <c r="E77" s="12" t="s">
        <v>227</v>
      </c>
      <c r="F77" s="14" t="s">
        <v>50</v>
      </c>
      <c r="G77" s="14">
        <v>556</v>
      </c>
      <c r="H77" s="14">
        <v>16</v>
      </c>
      <c r="I77" s="14">
        <v>2</v>
      </c>
      <c r="J77" s="16">
        <v>20.49</v>
      </c>
      <c r="K77" s="16">
        <v>327.84</v>
      </c>
      <c r="L77" s="16">
        <v>40.98</v>
      </c>
      <c r="M77" s="14" t="s">
        <v>43</v>
      </c>
      <c r="N77" s="14" t="s">
        <v>228</v>
      </c>
      <c r="O77" s="17">
        <v>42976</v>
      </c>
      <c r="P77" s="14" t="s">
        <v>45</v>
      </c>
      <c r="Q77" s="14" t="s">
        <v>46</v>
      </c>
      <c r="R77" s="14" t="s">
        <v>47</v>
      </c>
    </row>
    <row r="78" spans="1:18" ht="45">
      <c r="A78" s="15">
        <v>42795</v>
      </c>
      <c r="B78" s="14" t="s">
        <v>226</v>
      </c>
      <c r="C78" s="14">
        <v>201</v>
      </c>
      <c r="D78" s="14">
        <v>23803</v>
      </c>
      <c r="E78" s="12" t="s">
        <v>229</v>
      </c>
      <c r="F78" s="14" t="s">
        <v>50</v>
      </c>
      <c r="G78" s="14">
        <v>340</v>
      </c>
      <c r="H78" s="14">
        <v>43</v>
      </c>
      <c r="I78" s="14">
        <v>2</v>
      </c>
      <c r="J78" s="16">
        <v>20.99</v>
      </c>
      <c r="K78" s="16">
        <v>902.57</v>
      </c>
      <c r="L78" s="16">
        <v>41.98</v>
      </c>
      <c r="M78" s="14" t="s">
        <v>43</v>
      </c>
      <c r="N78" s="14" t="s">
        <v>228</v>
      </c>
      <c r="O78" s="17">
        <v>42976</v>
      </c>
      <c r="P78" s="14" t="s">
        <v>45</v>
      </c>
      <c r="Q78" s="14" t="s">
        <v>46</v>
      </c>
      <c r="R78" s="14" t="s">
        <v>47</v>
      </c>
    </row>
    <row r="79" spans="1:18" ht="45">
      <c r="A79" s="15">
        <v>42795</v>
      </c>
      <c r="B79" s="14" t="s">
        <v>455</v>
      </c>
      <c r="C79" s="14">
        <v>204</v>
      </c>
      <c r="D79" s="14">
        <v>23796</v>
      </c>
      <c r="E79" s="12" t="s">
        <v>49</v>
      </c>
      <c r="F79" s="14" t="s">
        <v>50</v>
      </c>
      <c r="G79" s="14">
        <v>1986</v>
      </c>
      <c r="H79" s="14">
        <v>46</v>
      </c>
      <c r="I79" s="14">
        <v>40</v>
      </c>
      <c r="J79" s="16">
        <v>16.34</v>
      </c>
      <c r="K79" s="16">
        <v>751.64</v>
      </c>
      <c r="L79" s="16">
        <v>653.6</v>
      </c>
      <c r="M79" s="14" t="s">
        <v>43</v>
      </c>
      <c r="N79" s="14" t="s">
        <v>208</v>
      </c>
      <c r="O79" s="17">
        <v>42976</v>
      </c>
      <c r="P79" s="14" t="s">
        <v>45</v>
      </c>
      <c r="Q79" s="14" t="s">
        <v>46</v>
      </c>
      <c r="R79" s="14" t="s">
        <v>47</v>
      </c>
    </row>
    <row r="80" spans="1:18" ht="45">
      <c r="A80" s="15">
        <v>42795</v>
      </c>
      <c r="B80" s="14" t="s">
        <v>73</v>
      </c>
      <c r="C80" s="14">
        <v>205</v>
      </c>
      <c r="D80" s="14">
        <v>23797</v>
      </c>
      <c r="E80" s="12" t="s">
        <v>195</v>
      </c>
      <c r="F80" s="14" t="s">
        <v>50</v>
      </c>
      <c r="G80" s="14">
        <v>2796</v>
      </c>
      <c r="H80" s="14">
        <v>231</v>
      </c>
      <c r="I80" s="14">
        <v>50</v>
      </c>
      <c r="J80" s="16">
        <v>16.35</v>
      </c>
      <c r="K80" s="16">
        <v>3776.85</v>
      </c>
      <c r="L80" s="16">
        <v>817.5</v>
      </c>
      <c r="M80" s="14" t="s">
        <v>43</v>
      </c>
      <c r="N80" s="14" t="s">
        <v>209</v>
      </c>
      <c r="O80" s="17">
        <v>42976</v>
      </c>
      <c r="P80" s="14" t="s">
        <v>45</v>
      </c>
      <c r="Q80" s="14" t="s">
        <v>46</v>
      </c>
      <c r="R80" s="14" t="s">
        <v>47</v>
      </c>
    </row>
    <row r="81" spans="1:18" ht="45">
      <c r="A81" s="15">
        <v>42795</v>
      </c>
      <c r="B81" s="14" t="s">
        <v>73</v>
      </c>
      <c r="C81" s="14">
        <v>215</v>
      </c>
      <c r="D81" s="14">
        <v>47127</v>
      </c>
      <c r="E81" s="12" t="s">
        <v>230</v>
      </c>
      <c r="F81" s="14" t="s">
        <v>50</v>
      </c>
      <c r="G81" s="14">
        <v>2</v>
      </c>
      <c r="H81" s="14">
        <v>1</v>
      </c>
      <c r="I81" s="14">
        <v>1</v>
      </c>
      <c r="J81" s="16">
        <v>19.4</v>
      </c>
      <c r="K81" s="16">
        <v>19.4</v>
      </c>
      <c r="L81" s="16">
        <v>19.4</v>
      </c>
      <c r="M81" s="14" t="s">
        <v>43</v>
      </c>
      <c r="N81" s="14" t="s">
        <v>209</v>
      </c>
      <c r="O81" s="17">
        <v>42976</v>
      </c>
      <c r="P81" s="14" t="s">
        <v>231</v>
      </c>
      <c r="Q81" s="14" t="s">
        <v>46</v>
      </c>
      <c r="R81" s="14" t="s">
        <v>47</v>
      </c>
    </row>
    <row r="82" spans="1:18" ht="45">
      <c r="A82" s="15">
        <v>42795</v>
      </c>
      <c r="B82" s="14" t="s">
        <v>200</v>
      </c>
      <c r="C82" s="14">
        <v>223</v>
      </c>
      <c r="D82" s="14">
        <v>48553</v>
      </c>
      <c r="E82" s="12" t="s">
        <v>232</v>
      </c>
      <c r="F82" s="14" t="s">
        <v>50</v>
      </c>
      <c r="G82" s="14">
        <v>92</v>
      </c>
      <c r="H82" s="14">
        <v>13</v>
      </c>
      <c r="I82" s="14">
        <v>5</v>
      </c>
      <c r="J82" s="16">
        <v>54.89</v>
      </c>
      <c r="K82" s="16">
        <v>713.57</v>
      </c>
      <c r="L82" s="16">
        <v>274.45</v>
      </c>
      <c r="M82" s="14" t="s">
        <v>43</v>
      </c>
      <c r="N82" s="14" t="s">
        <v>233</v>
      </c>
      <c r="O82" s="17">
        <v>42976</v>
      </c>
      <c r="P82" s="14" t="s">
        <v>231</v>
      </c>
      <c r="Q82" s="14" t="s">
        <v>46</v>
      </c>
      <c r="R82" s="14" t="s">
        <v>47</v>
      </c>
    </row>
    <row r="83" spans="1:18" ht="45">
      <c r="A83" s="15">
        <v>42795</v>
      </c>
      <c r="B83" s="14" t="s">
        <v>73</v>
      </c>
      <c r="C83" s="14">
        <v>350</v>
      </c>
      <c r="D83" s="14">
        <v>25209</v>
      </c>
      <c r="E83" s="12" t="s">
        <v>197</v>
      </c>
      <c r="F83" s="14" t="s">
        <v>107</v>
      </c>
      <c r="G83" s="14">
        <v>32760</v>
      </c>
      <c r="H83" s="14">
        <v>100</v>
      </c>
      <c r="I83" s="14">
        <v>50</v>
      </c>
      <c r="J83" s="16">
        <v>0.5</v>
      </c>
      <c r="K83" s="16">
        <v>50</v>
      </c>
      <c r="L83" s="16">
        <v>25</v>
      </c>
      <c r="M83" s="14" t="s">
        <v>43</v>
      </c>
      <c r="N83" s="14" t="s">
        <v>209</v>
      </c>
      <c r="O83" s="17">
        <v>42976</v>
      </c>
      <c r="P83" s="14" t="s">
        <v>45</v>
      </c>
      <c r="Q83" s="14" t="s">
        <v>46</v>
      </c>
      <c r="R83" s="14" t="s">
        <v>47</v>
      </c>
    </row>
    <row r="84" spans="1:18" ht="30">
      <c r="A84" s="15">
        <v>42795</v>
      </c>
      <c r="B84" s="14" t="s">
        <v>251</v>
      </c>
      <c r="C84" s="14">
        <v>55</v>
      </c>
      <c r="D84" s="14">
        <v>65398</v>
      </c>
      <c r="E84" s="12" t="s">
        <v>252</v>
      </c>
      <c r="F84" s="14" t="s">
        <v>42</v>
      </c>
      <c r="G84" s="14">
        <v>12</v>
      </c>
      <c r="H84" s="14">
        <v>4</v>
      </c>
      <c r="I84" s="14">
        <v>4</v>
      </c>
      <c r="J84" s="16">
        <v>8</v>
      </c>
      <c r="K84" s="16">
        <v>32</v>
      </c>
      <c r="L84" s="16">
        <v>32</v>
      </c>
      <c r="M84" s="14" t="s">
        <v>43</v>
      </c>
      <c r="N84" s="14" t="s">
        <v>253</v>
      </c>
      <c r="O84" s="17">
        <v>42983</v>
      </c>
      <c r="P84" s="14" t="s">
        <v>45</v>
      </c>
      <c r="Q84" s="14" t="s">
        <v>46</v>
      </c>
      <c r="R84" s="14" t="s">
        <v>47</v>
      </c>
    </row>
    <row r="85" spans="1:18" ht="45">
      <c r="A85" s="14" t="s">
        <v>59</v>
      </c>
      <c r="B85" s="14" t="s">
        <v>432</v>
      </c>
      <c r="C85" s="14">
        <v>94</v>
      </c>
      <c r="D85" s="14">
        <v>28133</v>
      </c>
      <c r="E85" s="12" t="s">
        <v>433</v>
      </c>
      <c r="F85" s="14" t="s">
        <v>50</v>
      </c>
      <c r="G85" s="14">
        <v>12</v>
      </c>
      <c r="H85" s="14">
        <v>5</v>
      </c>
      <c r="I85" s="14">
        <v>3</v>
      </c>
      <c r="J85" s="16">
        <v>19.35</v>
      </c>
      <c r="K85" s="16">
        <v>96.75</v>
      </c>
      <c r="L85" s="16">
        <v>58.05</v>
      </c>
      <c r="M85" s="14" t="s">
        <v>43</v>
      </c>
      <c r="N85" s="14" t="s">
        <v>434</v>
      </c>
      <c r="O85" s="17">
        <v>43040</v>
      </c>
      <c r="P85" s="14" t="s">
        <v>45</v>
      </c>
      <c r="Q85" s="14" t="s">
        <v>46</v>
      </c>
      <c r="R85" s="14" t="s">
        <v>47</v>
      </c>
    </row>
    <row r="86" spans="1:18" ht="45">
      <c r="A86" s="15">
        <v>42795</v>
      </c>
      <c r="B86" s="14" t="s">
        <v>73</v>
      </c>
      <c r="C86" s="14">
        <v>93</v>
      </c>
      <c r="D86" s="14">
        <v>26193</v>
      </c>
      <c r="E86" s="12" t="s">
        <v>216</v>
      </c>
      <c r="F86" s="14" t="s">
        <v>58</v>
      </c>
      <c r="G86" s="14">
        <v>14</v>
      </c>
      <c r="H86" s="14">
        <v>0</v>
      </c>
      <c r="I86" s="14">
        <v>1</v>
      </c>
      <c r="J86" s="16">
        <v>70</v>
      </c>
      <c r="K86" s="16">
        <v>0</v>
      </c>
      <c r="L86" s="16">
        <v>70</v>
      </c>
      <c r="M86" s="14" t="s">
        <v>43</v>
      </c>
      <c r="N86" s="14" t="s">
        <v>437</v>
      </c>
      <c r="O86" s="17">
        <v>43053</v>
      </c>
      <c r="P86" s="14" t="s">
        <v>45</v>
      </c>
      <c r="Q86" s="14" t="s">
        <v>46</v>
      </c>
      <c r="R86" s="14" t="s">
        <v>47</v>
      </c>
    </row>
    <row r="87" spans="1:18" ht="60">
      <c r="A87" s="15">
        <v>42795</v>
      </c>
      <c r="B87" s="14" t="s">
        <v>73</v>
      </c>
      <c r="C87" s="14">
        <v>130</v>
      </c>
      <c r="D87" s="14">
        <v>67077</v>
      </c>
      <c r="E87" s="12" t="s">
        <v>223</v>
      </c>
      <c r="F87" s="14" t="s">
        <v>42</v>
      </c>
      <c r="G87" s="14">
        <v>40</v>
      </c>
      <c r="H87" s="14">
        <v>0</v>
      </c>
      <c r="I87" s="14">
        <v>10</v>
      </c>
      <c r="J87" s="16">
        <v>2</v>
      </c>
      <c r="K87" s="16">
        <v>0</v>
      </c>
      <c r="L87" s="16">
        <v>20</v>
      </c>
      <c r="M87" s="14" t="s">
        <v>43</v>
      </c>
      <c r="N87" s="14" t="s">
        <v>437</v>
      </c>
      <c r="O87" s="17">
        <v>43053</v>
      </c>
      <c r="P87" s="14" t="s">
        <v>45</v>
      </c>
      <c r="Q87" s="14" t="s">
        <v>46</v>
      </c>
      <c r="R87" s="14" t="s">
        <v>47</v>
      </c>
    </row>
    <row r="88" spans="1:18" ht="30">
      <c r="A88" s="15">
        <v>42795</v>
      </c>
      <c r="B88" s="14" t="s">
        <v>73</v>
      </c>
      <c r="C88" s="14">
        <v>144</v>
      </c>
      <c r="D88" s="14">
        <v>31675</v>
      </c>
      <c r="E88" s="12" t="s">
        <v>224</v>
      </c>
      <c r="F88" s="14" t="s">
        <v>61</v>
      </c>
      <c r="G88" s="14">
        <v>508</v>
      </c>
      <c r="H88" s="14">
        <v>0</v>
      </c>
      <c r="I88" s="14">
        <v>30</v>
      </c>
      <c r="J88" s="16">
        <v>16.6</v>
      </c>
      <c r="K88" s="16">
        <v>0</v>
      </c>
      <c r="L88" s="16">
        <v>498</v>
      </c>
      <c r="M88" s="14" t="s">
        <v>43</v>
      </c>
      <c r="N88" s="14" t="s">
        <v>437</v>
      </c>
      <c r="O88" s="17">
        <v>43053</v>
      </c>
      <c r="P88" s="14" t="s">
        <v>45</v>
      </c>
      <c r="Q88" s="14" t="s">
        <v>46</v>
      </c>
      <c r="R88" s="14" t="s">
        <v>47</v>
      </c>
    </row>
    <row r="89" spans="1:18" ht="45">
      <c r="A89" s="15">
        <v>42795</v>
      </c>
      <c r="B89" s="14" t="s">
        <v>168</v>
      </c>
      <c r="C89" s="14">
        <v>171</v>
      </c>
      <c r="D89" s="14">
        <v>28407</v>
      </c>
      <c r="E89" s="12" t="s">
        <v>236</v>
      </c>
      <c r="F89" s="14" t="s">
        <v>151</v>
      </c>
      <c r="G89" s="14">
        <v>86</v>
      </c>
      <c r="H89" s="14">
        <v>0</v>
      </c>
      <c r="I89" s="14">
        <v>3</v>
      </c>
      <c r="J89" s="16">
        <v>159.9</v>
      </c>
      <c r="K89" s="16">
        <v>0</v>
      </c>
      <c r="L89" s="16">
        <v>479.7</v>
      </c>
      <c r="M89" s="14" t="s">
        <v>43</v>
      </c>
      <c r="N89" s="14" t="s">
        <v>438</v>
      </c>
      <c r="O89" s="17">
        <v>43053</v>
      </c>
      <c r="P89" s="14" t="s">
        <v>45</v>
      </c>
      <c r="Q89" s="14" t="s">
        <v>46</v>
      </c>
      <c r="R89" s="14" t="s">
        <v>47</v>
      </c>
    </row>
    <row r="90" spans="1:18" ht="60">
      <c r="A90" s="15">
        <v>42795</v>
      </c>
      <c r="B90" s="14" t="s">
        <v>73</v>
      </c>
      <c r="C90" s="14">
        <v>193</v>
      </c>
      <c r="D90" s="14">
        <v>51498</v>
      </c>
      <c r="E90" s="12" t="s">
        <v>79</v>
      </c>
      <c r="F90" s="14" t="s">
        <v>80</v>
      </c>
      <c r="G90" s="14">
        <v>630</v>
      </c>
      <c r="H90" s="14">
        <v>0</v>
      </c>
      <c r="I90" s="14">
        <v>100</v>
      </c>
      <c r="J90" s="16">
        <v>1.24</v>
      </c>
      <c r="K90" s="16">
        <v>0</v>
      </c>
      <c r="L90" s="16">
        <v>124</v>
      </c>
      <c r="M90" s="14" t="s">
        <v>43</v>
      </c>
      <c r="N90" s="14" t="s">
        <v>437</v>
      </c>
      <c r="O90" s="17">
        <v>43053</v>
      </c>
      <c r="P90" s="14" t="s">
        <v>45</v>
      </c>
      <c r="Q90" s="14" t="s">
        <v>46</v>
      </c>
      <c r="R90" s="14" t="s">
        <v>47</v>
      </c>
    </row>
    <row r="91" spans="1:18" ht="45">
      <c r="A91" s="15">
        <v>42795</v>
      </c>
      <c r="B91" s="14" t="s">
        <v>226</v>
      </c>
      <c r="C91" s="14">
        <v>200</v>
      </c>
      <c r="D91" s="14">
        <v>23802</v>
      </c>
      <c r="E91" s="12" t="s">
        <v>227</v>
      </c>
      <c r="F91" s="14" t="s">
        <v>50</v>
      </c>
      <c r="G91" s="14">
        <v>556</v>
      </c>
      <c r="H91" s="14">
        <v>0</v>
      </c>
      <c r="I91" s="14">
        <v>5</v>
      </c>
      <c r="J91" s="16">
        <v>20.49</v>
      </c>
      <c r="K91" s="16">
        <v>0</v>
      </c>
      <c r="L91" s="16">
        <v>102.45</v>
      </c>
      <c r="M91" s="14" t="s">
        <v>43</v>
      </c>
      <c r="N91" s="14" t="s">
        <v>439</v>
      </c>
      <c r="O91" s="17">
        <v>43053</v>
      </c>
      <c r="P91" s="14" t="s">
        <v>45</v>
      </c>
      <c r="Q91" s="14" t="s">
        <v>46</v>
      </c>
      <c r="R91" s="14" t="s">
        <v>47</v>
      </c>
    </row>
    <row r="92" spans="1:18" ht="45">
      <c r="A92" s="15">
        <v>42795</v>
      </c>
      <c r="B92" s="14" t="s">
        <v>73</v>
      </c>
      <c r="C92" s="14">
        <v>205</v>
      </c>
      <c r="D92" s="14">
        <v>23797</v>
      </c>
      <c r="E92" s="12" t="s">
        <v>195</v>
      </c>
      <c r="F92" s="14" t="s">
        <v>50</v>
      </c>
      <c r="G92" s="14">
        <v>2796</v>
      </c>
      <c r="H92" s="14">
        <v>0</v>
      </c>
      <c r="I92" s="14">
        <v>10</v>
      </c>
      <c r="J92" s="16">
        <v>16.35</v>
      </c>
      <c r="K92" s="16">
        <v>0</v>
      </c>
      <c r="L92" s="16">
        <v>163.5</v>
      </c>
      <c r="M92" s="14" t="s">
        <v>43</v>
      </c>
      <c r="N92" s="14" t="s">
        <v>437</v>
      </c>
      <c r="O92" s="17">
        <v>43053</v>
      </c>
      <c r="P92" s="14" t="s">
        <v>45</v>
      </c>
      <c r="Q92" s="14" t="s">
        <v>46</v>
      </c>
      <c r="R92" s="14" t="s">
        <v>47</v>
      </c>
    </row>
    <row r="93" spans="1:18" ht="30">
      <c r="A93" s="15">
        <v>42795</v>
      </c>
      <c r="B93" s="14" t="s">
        <v>175</v>
      </c>
      <c r="C93" s="14">
        <v>222</v>
      </c>
      <c r="D93" s="14">
        <v>6549</v>
      </c>
      <c r="E93" s="12" t="s">
        <v>120</v>
      </c>
      <c r="F93" s="14" t="s">
        <v>61</v>
      </c>
      <c r="G93" s="14">
        <v>84</v>
      </c>
      <c r="H93" s="14">
        <v>0</v>
      </c>
      <c r="I93" s="14">
        <v>5</v>
      </c>
      <c r="J93" s="16">
        <v>10.97</v>
      </c>
      <c r="K93" s="16">
        <v>0</v>
      </c>
      <c r="L93" s="16">
        <v>54.85</v>
      </c>
      <c r="M93" s="14" t="s">
        <v>43</v>
      </c>
      <c r="N93" s="14" t="s">
        <v>440</v>
      </c>
      <c r="O93" s="17">
        <v>43053</v>
      </c>
      <c r="P93" s="14" t="s">
        <v>45</v>
      </c>
      <c r="Q93" s="14" t="s">
        <v>46</v>
      </c>
      <c r="R93" s="14" t="s">
        <v>47</v>
      </c>
    </row>
    <row r="94" spans="1:18" ht="30">
      <c r="A94" s="15">
        <v>42795</v>
      </c>
      <c r="B94" s="14" t="s">
        <v>441</v>
      </c>
      <c r="C94" s="14">
        <v>254</v>
      </c>
      <c r="D94" s="14">
        <v>65399</v>
      </c>
      <c r="E94" s="12" t="s">
        <v>442</v>
      </c>
      <c r="F94" s="14" t="s">
        <v>42</v>
      </c>
      <c r="G94" s="14">
        <v>2</v>
      </c>
      <c r="H94" s="14">
        <v>0</v>
      </c>
      <c r="I94" s="14">
        <v>1</v>
      </c>
      <c r="J94" s="16">
        <v>12.99</v>
      </c>
      <c r="K94" s="16">
        <v>0</v>
      </c>
      <c r="L94" s="16">
        <v>12.99</v>
      </c>
      <c r="M94" s="14" t="s">
        <v>43</v>
      </c>
      <c r="N94" s="14" t="s">
        <v>443</v>
      </c>
      <c r="O94" s="17">
        <v>43053</v>
      </c>
      <c r="P94" s="14" t="s">
        <v>45</v>
      </c>
      <c r="Q94" s="14" t="s">
        <v>46</v>
      </c>
      <c r="R94" s="14" t="s">
        <v>47</v>
      </c>
    </row>
    <row r="95" spans="1:18" ht="60">
      <c r="A95" s="15">
        <v>42795</v>
      </c>
      <c r="B95" s="14" t="s">
        <v>66</v>
      </c>
      <c r="C95" s="14">
        <v>351</v>
      </c>
      <c r="D95" s="14">
        <v>61198</v>
      </c>
      <c r="E95" s="12" t="s">
        <v>314</v>
      </c>
      <c r="F95" s="14" t="s">
        <v>58</v>
      </c>
      <c r="G95" s="14">
        <v>10</v>
      </c>
      <c r="H95" s="14">
        <v>0</v>
      </c>
      <c r="I95" s="14">
        <v>2</v>
      </c>
      <c r="J95" s="16">
        <v>150</v>
      </c>
      <c r="K95" s="16">
        <v>0</v>
      </c>
      <c r="L95" s="16">
        <v>300</v>
      </c>
      <c r="M95" s="14" t="s">
        <v>43</v>
      </c>
      <c r="N95" s="14" t="s">
        <v>444</v>
      </c>
      <c r="O95" s="17">
        <v>43053</v>
      </c>
      <c r="P95" s="14" t="s">
        <v>45</v>
      </c>
      <c r="Q95" s="14" t="s">
        <v>46</v>
      </c>
      <c r="R95" s="14" t="s">
        <v>47</v>
      </c>
    </row>
    <row r="96" spans="1:18" ht="45">
      <c r="A96" s="15">
        <v>42795</v>
      </c>
      <c r="B96" s="14" t="s">
        <v>73</v>
      </c>
      <c r="C96" s="14">
        <v>372</v>
      </c>
      <c r="D96" s="14">
        <v>32466</v>
      </c>
      <c r="E96" s="12" t="s">
        <v>318</v>
      </c>
      <c r="F96" s="14" t="s">
        <v>42</v>
      </c>
      <c r="G96" s="14">
        <v>400</v>
      </c>
      <c r="H96" s="14">
        <v>0</v>
      </c>
      <c r="I96" s="14">
        <v>50</v>
      </c>
      <c r="J96" s="16">
        <v>0.99</v>
      </c>
      <c r="K96" s="16">
        <v>0</v>
      </c>
      <c r="L96" s="16">
        <v>49.5</v>
      </c>
      <c r="M96" s="14" t="s">
        <v>43</v>
      </c>
      <c r="N96" s="14" t="s">
        <v>437</v>
      </c>
      <c r="O96" s="17">
        <v>43053</v>
      </c>
      <c r="P96" s="14" t="s">
        <v>45</v>
      </c>
      <c r="Q96" s="14" t="s">
        <v>46</v>
      </c>
      <c r="R96" s="14" t="s">
        <v>47</v>
      </c>
    </row>
    <row r="97" spans="1:18" ht="60">
      <c r="A97" s="14" t="s">
        <v>59</v>
      </c>
      <c r="B97" s="14" t="s">
        <v>66</v>
      </c>
      <c r="C97" s="14">
        <v>182</v>
      </c>
      <c r="D97" s="14">
        <v>61198</v>
      </c>
      <c r="E97" s="12" t="s">
        <v>314</v>
      </c>
      <c r="F97" s="14" t="s">
        <v>58</v>
      </c>
      <c r="G97" s="14">
        <v>10</v>
      </c>
      <c r="H97" s="14">
        <v>0</v>
      </c>
      <c r="I97" s="14">
        <v>2</v>
      </c>
      <c r="J97" s="16">
        <v>112.32</v>
      </c>
      <c r="K97" s="16">
        <v>0</v>
      </c>
      <c r="L97" s="16">
        <v>224.64</v>
      </c>
      <c r="M97" s="14" t="s">
        <v>43</v>
      </c>
      <c r="N97" s="14" t="s">
        <v>445</v>
      </c>
      <c r="O97" s="17">
        <v>43053</v>
      </c>
      <c r="P97" s="14" t="s">
        <v>45</v>
      </c>
      <c r="Q97" s="14" t="s">
        <v>46</v>
      </c>
      <c r="R97" s="14" t="s">
        <v>47</v>
      </c>
    </row>
    <row r="98" spans="1:18" ht="45">
      <c r="A98" s="15">
        <v>42795</v>
      </c>
      <c r="B98" s="14" t="s">
        <v>419</v>
      </c>
      <c r="C98" s="14">
        <v>88</v>
      </c>
      <c r="D98" s="14">
        <v>26184</v>
      </c>
      <c r="E98" s="12" t="s">
        <v>323</v>
      </c>
      <c r="F98" s="14" t="s">
        <v>42</v>
      </c>
      <c r="G98" s="14">
        <v>404</v>
      </c>
      <c r="H98" s="14">
        <v>30</v>
      </c>
      <c r="I98" s="14">
        <v>30</v>
      </c>
      <c r="J98" s="16">
        <v>2.85</v>
      </c>
      <c r="K98" s="16">
        <v>85.5</v>
      </c>
      <c r="L98" s="16">
        <v>85.5</v>
      </c>
      <c r="M98" s="14" t="s">
        <v>43</v>
      </c>
      <c r="N98" s="14" t="s">
        <v>446</v>
      </c>
      <c r="O98" s="17">
        <v>43055</v>
      </c>
      <c r="P98" s="14" t="s">
        <v>45</v>
      </c>
      <c r="Q98" s="14" t="s">
        <v>46</v>
      </c>
      <c r="R98" s="14" t="s">
        <v>47</v>
      </c>
    </row>
    <row r="99" spans="1:18" ht="45">
      <c r="A99" s="15">
        <v>42795</v>
      </c>
      <c r="B99" s="14" t="s">
        <v>419</v>
      </c>
      <c r="C99" s="14">
        <v>90</v>
      </c>
      <c r="D99" s="14">
        <v>63137</v>
      </c>
      <c r="E99" s="12" t="s">
        <v>436</v>
      </c>
      <c r="F99" s="14" t="s">
        <v>61</v>
      </c>
      <c r="G99" s="14">
        <v>7620</v>
      </c>
      <c r="H99" s="14">
        <v>1710</v>
      </c>
      <c r="I99" s="14">
        <v>500</v>
      </c>
      <c r="J99" s="16">
        <v>0.53</v>
      </c>
      <c r="K99" s="16">
        <v>906.3</v>
      </c>
      <c r="L99" s="16">
        <v>265</v>
      </c>
      <c r="M99" s="14" t="s">
        <v>43</v>
      </c>
      <c r="N99" s="14" t="s">
        <v>446</v>
      </c>
      <c r="O99" s="17">
        <v>43055</v>
      </c>
      <c r="P99" s="14" t="s">
        <v>45</v>
      </c>
      <c r="Q99" s="14" t="s">
        <v>46</v>
      </c>
      <c r="R99" s="14" t="s">
        <v>47</v>
      </c>
    </row>
    <row r="100" spans="1:18" ht="15">
      <c r="A100" s="110" t="s">
        <v>3</v>
      </c>
      <c r="B100" s="110"/>
      <c r="C100" s="110"/>
      <c r="D100" s="110"/>
      <c r="E100" s="111"/>
      <c r="F100" s="110"/>
      <c r="G100" s="110"/>
      <c r="H100" s="110"/>
      <c r="I100" s="110"/>
      <c r="J100" s="118"/>
      <c r="K100" s="118"/>
      <c r="L100" s="118">
        <f>SUBTOTAL(109,L2:L99)</f>
        <v>21329.249999999996</v>
      </c>
      <c r="M100" s="110"/>
      <c r="N100" s="110"/>
      <c r="O100" s="110"/>
      <c r="P100" s="110"/>
      <c r="Q100" s="110"/>
      <c r="R100" s="1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0.8515625" style="0" bestFit="1" customWidth="1"/>
    <col min="2" max="2" width="19.00390625" style="0" bestFit="1" customWidth="1"/>
    <col min="3" max="3" width="68.28125" style="0" customWidth="1"/>
    <col min="4" max="4" width="9.7109375" style="0" bestFit="1" customWidth="1"/>
    <col min="5" max="5" width="11.57421875" style="0" bestFit="1" customWidth="1"/>
    <col min="6" max="6" width="11.140625" style="0" bestFit="1" customWidth="1"/>
    <col min="7" max="7" width="13.57421875" style="0" bestFit="1" customWidth="1"/>
    <col min="8" max="8" width="14.140625" style="0" bestFit="1" customWidth="1"/>
    <col min="9" max="9" width="14.8515625" style="0" bestFit="1" customWidth="1"/>
    <col min="10" max="10" width="18.7109375" style="0" bestFit="1" customWidth="1"/>
    <col min="11" max="11" width="21.140625" style="0" bestFit="1" customWidth="1"/>
    <col min="12" max="12" width="7.57421875" style="0" bestFit="1" customWidth="1"/>
    <col min="13" max="13" width="10.00390625" style="0" bestFit="1" customWidth="1"/>
    <col min="14" max="14" width="53.8515625" style="0" bestFit="1" customWidth="1"/>
    <col min="15" max="15" width="19.8515625" style="0" bestFit="1" customWidth="1"/>
    <col min="16" max="16" width="10.421875" style="0" bestFit="1" customWidth="1"/>
    <col min="17" max="18" width="18.28125" style="0" bestFit="1" customWidth="1"/>
    <col min="19" max="19" width="10.8515625" style="0" bestFit="1" customWidth="1"/>
    <col min="20" max="20" width="14.28125" style="0" bestFit="1" customWidth="1"/>
  </cols>
  <sheetData>
    <row r="1" spans="1:20" ht="16.5" thickBot="1">
      <c r="A1" s="4" t="s">
        <v>289</v>
      </c>
      <c r="B1" s="5" t="s">
        <v>290</v>
      </c>
      <c r="C1" s="5" t="s">
        <v>291</v>
      </c>
      <c r="D1" s="5" t="s">
        <v>292</v>
      </c>
      <c r="E1" s="5" t="s">
        <v>293</v>
      </c>
      <c r="F1" s="5" t="s">
        <v>294</v>
      </c>
      <c r="G1" s="5" t="s">
        <v>295</v>
      </c>
      <c r="H1" s="5" t="s">
        <v>296</v>
      </c>
      <c r="I1" s="5" t="s">
        <v>297</v>
      </c>
      <c r="J1" s="5" t="s">
        <v>298</v>
      </c>
      <c r="K1" s="5" t="s">
        <v>299</v>
      </c>
      <c r="L1" s="5" t="s">
        <v>300</v>
      </c>
      <c r="M1" s="5" t="s">
        <v>288</v>
      </c>
      <c r="N1" s="5" t="s">
        <v>301</v>
      </c>
      <c r="O1" s="5" t="s">
        <v>302</v>
      </c>
      <c r="P1" s="6" t="s">
        <v>303</v>
      </c>
      <c r="Q1" s="7" t="s">
        <v>304</v>
      </c>
      <c r="R1" s="7" t="s">
        <v>305</v>
      </c>
      <c r="S1" s="5" t="s">
        <v>0</v>
      </c>
      <c r="T1" s="8" t="s">
        <v>306</v>
      </c>
    </row>
    <row r="2" ht="15.75" thickTop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C1">
      <selection activeCell="A2" sqref="A2"/>
    </sheetView>
  </sheetViews>
  <sheetFormatPr defaultColWidth="9.140625" defaultRowHeight="15"/>
  <cols>
    <col min="1" max="1" width="10.57421875" style="3" customWidth="1"/>
    <col min="2" max="2" width="36.57421875" style="3" bestFit="1" customWidth="1"/>
    <col min="3" max="3" width="7.57421875" style="3" customWidth="1"/>
    <col min="4" max="4" width="7.140625" style="3" customWidth="1"/>
    <col min="5" max="5" width="54.00390625" style="13" customWidth="1"/>
    <col min="6" max="6" width="6.00390625" style="3" customWidth="1"/>
    <col min="7" max="7" width="11.00390625" style="3" customWidth="1"/>
    <col min="8" max="8" width="11.7109375" style="3" customWidth="1"/>
    <col min="9" max="9" width="12.421875" style="3" customWidth="1"/>
    <col min="10" max="10" width="8.57421875" style="3" customWidth="1"/>
    <col min="11" max="11" width="11.28125" style="3" customWidth="1"/>
    <col min="12" max="12" width="16.28125" style="3" customWidth="1"/>
    <col min="13" max="13" width="12.57421875" style="3" bestFit="1" customWidth="1"/>
    <col min="14" max="14" width="14.8515625" style="3" customWidth="1"/>
    <col min="15" max="15" width="17.57421875" style="3" customWidth="1"/>
    <col min="16" max="16" width="9.7109375" style="3" bestFit="1" customWidth="1"/>
    <col min="17" max="17" width="29.00390625" style="3" bestFit="1" customWidth="1"/>
    <col min="18" max="18" width="25.8515625" style="3" bestFit="1" customWidth="1"/>
    <col min="19" max="16384" width="9.140625" style="3" customWidth="1"/>
  </cols>
  <sheetData>
    <row r="1" spans="1:18" ht="15">
      <c r="A1" s="1" t="s">
        <v>24</v>
      </c>
      <c r="B1" s="2" t="s">
        <v>25</v>
      </c>
      <c r="C1" s="2" t="s">
        <v>26</v>
      </c>
      <c r="D1" s="2" t="s">
        <v>27</v>
      </c>
      <c r="E1" s="11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0</v>
      </c>
      <c r="Q1" s="2" t="s">
        <v>39</v>
      </c>
      <c r="R1" s="2" t="s">
        <v>40</v>
      </c>
    </row>
    <row r="2" spans="1:18" ht="90">
      <c r="A2" s="14" t="s">
        <v>430</v>
      </c>
      <c r="B2" s="14" t="s">
        <v>52</v>
      </c>
      <c r="C2" s="14">
        <v>1</v>
      </c>
      <c r="D2" s="14">
        <v>50517</v>
      </c>
      <c r="E2" s="12" t="s">
        <v>309</v>
      </c>
      <c r="F2" s="14" t="s">
        <v>42</v>
      </c>
      <c r="G2" s="14">
        <v>40</v>
      </c>
      <c r="H2" s="14">
        <v>10</v>
      </c>
      <c r="I2" s="14">
        <v>10</v>
      </c>
      <c r="J2" s="16">
        <v>6.63</v>
      </c>
      <c r="K2" s="16">
        <v>66.3</v>
      </c>
      <c r="L2" s="97">
        <v>66.3</v>
      </c>
      <c r="M2" s="14" t="s">
        <v>43</v>
      </c>
      <c r="N2" s="14" t="s">
        <v>92</v>
      </c>
      <c r="O2" s="17">
        <v>42866</v>
      </c>
      <c r="P2" s="14" t="s">
        <v>54</v>
      </c>
      <c r="Q2" s="14" t="s">
        <v>46</v>
      </c>
      <c r="R2" s="14" t="s">
        <v>47</v>
      </c>
    </row>
    <row r="3" spans="1:18" ht="90">
      <c r="A3" s="14" t="s">
        <v>430</v>
      </c>
      <c r="B3" s="14" t="s">
        <v>52</v>
      </c>
      <c r="C3" s="14">
        <v>99</v>
      </c>
      <c r="D3" s="14">
        <v>69419</v>
      </c>
      <c r="E3" s="12" t="s">
        <v>343</v>
      </c>
      <c r="F3" s="14" t="s">
        <v>42</v>
      </c>
      <c r="G3" s="14">
        <v>40</v>
      </c>
      <c r="H3" s="14">
        <v>20</v>
      </c>
      <c r="I3" s="14">
        <v>20</v>
      </c>
      <c r="J3" s="16">
        <v>44.87</v>
      </c>
      <c r="K3" s="16">
        <v>897.4</v>
      </c>
      <c r="L3" s="97">
        <v>897.4</v>
      </c>
      <c r="M3" s="14" t="s">
        <v>43</v>
      </c>
      <c r="N3" s="14" t="s">
        <v>92</v>
      </c>
      <c r="O3" s="17">
        <v>42866</v>
      </c>
      <c r="P3" s="14" t="s">
        <v>93</v>
      </c>
      <c r="Q3" s="14" t="s">
        <v>46</v>
      </c>
      <c r="R3" s="14" t="s">
        <v>47</v>
      </c>
    </row>
    <row r="4" spans="1:18" ht="90">
      <c r="A4" s="14" t="s">
        <v>430</v>
      </c>
      <c r="B4" s="14" t="s">
        <v>161</v>
      </c>
      <c r="C4" s="14">
        <v>40</v>
      </c>
      <c r="D4" s="14">
        <v>63107</v>
      </c>
      <c r="E4" s="12" t="s">
        <v>94</v>
      </c>
      <c r="F4" s="14" t="s">
        <v>42</v>
      </c>
      <c r="G4" s="14">
        <v>100</v>
      </c>
      <c r="H4" s="14">
        <v>50</v>
      </c>
      <c r="I4" s="14">
        <v>50</v>
      </c>
      <c r="J4" s="16">
        <v>31.65</v>
      </c>
      <c r="K4" s="16">
        <v>1582.5</v>
      </c>
      <c r="L4" s="97">
        <v>1582.5</v>
      </c>
      <c r="M4" s="14" t="s">
        <v>43</v>
      </c>
      <c r="N4" s="14" t="s">
        <v>95</v>
      </c>
      <c r="O4" s="17">
        <v>42866</v>
      </c>
      <c r="P4" s="14" t="s">
        <v>96</v>
      </c>
      <c r="Q4" s="14" t="s">
        <v>46</v>
      </c>
      <c r="R4" s="14" t="s">
        <v>47</v>
      </c>
    </row>
    <row r="5" spans="1:18" ht="90">
      <c r="A5" s="14" t="s">
        <v>430</v>
      </c>
      <c r="B5" s="14" t="s">
        <v>161</v>
      </c>
      <c r="C5" s="14">
        <v>98</v>
      </c>
      <c r="D5" s="14">
        <v>61537</v>
      </c>
      <c r="E5" s="12" t="s">
        <v>97</v>
      </c>
      <c r="F5" s="14" t="s">
        <v>98</v>
      </c>
      <c r="G5" s="14">
        <v>30</v>
      </c>
      <c r="H5" s="14">
        <v>15</v>
      </c>
      <c r="I5" s="14">
        <v>15</v>
      </c>
      <c r="J5" s="16">
        <v>30</v>
      </c>
      <c r="K5" s="16">
        <v>450</v>
      </c>
      <c r="L5" s="97">
        <v>450</v>
      </c>
      <c r="M5" s="14" t="s">
        <v>43</v>
      </c>
      <c r="N5" s="14" t="s">
        <v>95</v>
      </c>
      <c r="O5" s="17">
        <v>42866</v>
      </c>
      <c r="P5" s="14" t="s">
        <v>99</v>
      </c>
      <c r="Q5" s="14" t="s">
        <v>46</v>
      </c>
      <c r="R5" s="14" t="s">
        <v>47</v>
      </c>
    </row>
    <row r="6" spans="1:18" ht="90">
      <c r="A6" s="14" t="s">
        <v>430</v>
      </c>
      <c r="B6" s="14" t="s">
        <v>55</v>
      </c>
      <c r="C6" s="14">
        <v>26</v>
      </c>
      <c r="D6" s="14">
        <v>61144</v>
      </c>
      <c r="E6" s="12" t="s">
        <v>100</v>
      </c>
      <c r="F6" s="14" t="s">
        <v>42</v>
      </c>
      <c r="G6" s="14">
        <v>260</v>
      </c>
      <c r="H6" s="14">
        <v>120</v>
      </c>
      <c r="I6" s="14">
        <v>120</v>
      </c>
      <c r="J6" s="16">
        <v>1.01</v>
      </c>
      <c r="K6" s="16">
        <v>121.2</v>
      </c>
      <c r="L6" s="97">
        <v>121.2</v>
      </c>
      <c r="M6" s="14" t="s">
        <v>43</v>
      </c>
      <c r="N6" s="14" t="s">
        <v>101</v>
      </c>
      <c r="O6" s="17">
        <v>42866</v>
      </c>
      <c r="P6" s="14" t="s">
        <v>54</v>
      </c>
      <c r="Q6" s="14" t="s">
        <v>46</v>
      </c>
      <c r="R6" s="14" t="s">
        <v>47</v>
      </c>
    </row>
    <row r="7" spans="1:18" ht="90">
      <c r="A7" s="14" t="s">
        <v>430</v>
      </c>
      <c r="B7" s="14" t="s">
        <v>55</v>
      </c>
      <c r="C7" s="14">
        <v>126</v>
      </c>
      <c r="D7" s="14">
        <v>19867</v>
      </c>
      <c r="E7" s="12" t="s">
        <v>344</v>
      </c>
      <c r="F7" s="14" t="s">
        <v>42</v>
      </c>
      <c r="G7" s="14">
        <v>10</v>
      </c>
      <c r="H7" s="14">
        <v>5</v>
      </c>
      <c r="I7" s="14">
        <v>5</v>
      </c>
      <c r="J7" s="16">
        <v>20</v>
      </c>
      <c r="K7" s="16">
        <v>100</v>
      </c>
      <c r="L7" s="97">
        <v>100</v>
      </c>
      <c r="M7" s="14" t="s">
        <v>43</v>
      </c>
      <c r="N7" s="14" t="s">
        <v>101</v>
      </c>
      <c r="O7" s="17">
        <v>42866</v>
      </c>
      <c r="P7" s="14" t="s">
        <v>54</v>
      </c>
      <c r="Q7" s="14" t="s">
        <v>46</v>
      </c>
      <c r="R7" s="14" t="s">
        <v>47</v>
      </c>
    </row>
    <row r="8" spans="1:18" ht="90">
      <c r="A8" s="14" t="s">
        <v>430</v>
      </c>
      <c r="B8" s="14" t="s">
        <v>55</v>
      </c>
      <c r="C8" s="14">
        <v>271</v>
      </c>
      <c r="D8" s="14">
        <v>47993</v>
      </c>
      <c r="E8" s="12" t="s">
        <v>57</v>
      </c>
      <c r="F8" s="14" t="s">
        <v>58</v>
      </c>
      <c r="G8" s="14">
        <v>90</v>
      </c>
      <c r="H8" s="14">
        <v>15</v>
      </c>
      <c r="I8" s="14">
        <v>15</v>
      </c>
      <c r="J8" s="16">
        <v>31</v>
      </c>
      <c r="K8" s="16">
        <v>465</v>
      </c>
      <c r="L8" s="97">
        <v>465</v>
      </c>
      <c r="M8" s="14" t="s">
        <v>43</v>
      </c>
      <c r="N8" s="14" t="s">
        <v>101</v>
      </c>
      <c r="O8" s="17">
        <v>42866</v>
      </c>
      <c r="P8" s="14" t="s">
        <v>54</v>
      </c>
      <c r="Q8" s="14" t="s">
        <v>46</v>
      </c>
      <c r="R8" s="14" t="s">
        <v>47</v>
      </c>
    </row>
    <row r="9" spans="1:18" ht="45">
      <c r="A9" s="14" t="s">
        <v>102</v>
      </c>
      <c r="B9" s="14" t="s">
        <v>103</v>
      </c>
      <c r="C9" s="14">
        <v>44</v>
      </c>
      <c r="D9" s="14">
        <v>67100</v>
      </c>
      <c r="E9" s="12" t="s">
        <v>345</v>
      </c>
      <c r="F9" s="14" t="s">
        <v>104</v>
      </c>
      <c r="G9" s="14">
        <v>100</v>
      </c>
      <c r="H9" s="14">
        <v>50</v>
      </c>
      <c r="I9" s="14">
        <v>10</v>
      </c>
      <c r="J9" s="16">
        <v>143.9</v>
      </c>
      <c r="K9" s="16">
        <v>7195</v>
      </c>
      <c r="L9" s="97">
        <v>1439</v>
      </c>
      <c r="M9" s="14" t="s">
        <v>43</v>
      </c>
      <c r="N9" s="14" t="s">
        <v>105</v>
      </c>
      <c r="O9" s="17">
        <v>42866</v>
      </c>
      <c r="P9" s="14" t="s">
        <v>106</v>
      </c>
      <c r="Q9" s="14" t="s">
        <v>46</v>
      </c>
      <c r="R9" s="14" t="s">
        <v>47</v>
      </c>
    </row>
    <row r="10" spans="1:18" ht="45">
      <c r="A10" s="14" t="s">
        <v>102</v>
      </c>
      <c r="B10" s="14" t="s">
        <v>103</v>
      </c>
      <c r="C10" s="14">
        <v>81</v>
      </c>
      <c r="D10" s="14">
        <v>52158</v>
      </c>
      <c r="E10" s="12" t="s">
        <v>278</v>
      </c>
      <c r="F10" s="14" t="s">
        <v>107</v>
      </c>
      <c r="G10" s="14">
        <v>48</v>
      </c>
      <c r="H10" s="14">
        <v>24</v>
      </c>
      <c r="I10" s="14">
        <v>24</v>
      </c>
      <c r="J10" s="16">
        <v>86.3</v>
      </c>
      <c r="K10" s="16">
        <v>2071.2</v>
      </c>
      <c r="L10" s="97">
        <v>2071.2</v>
      </c>
      <c r="M10" s="14" t="s">
        <v>43</v>
      </c>
      <c r="N10" s="14" t="s">
        <v>105</v>
      </c>
      <c r="O10" s="17">
        <v>42866</v>
      </c>
      <c r="P10" s="14" t="s">
        <v>106</v>
      </c>
      <c r="Q10" s="14" t="s">
        <v>46</v>
      </c>
      <c r="R10" s="14" t="s">
        <v>47</v>
      </c>
    </row>
    <row r="11" spans="1:18" ht="45">
      <c r="A11" s="14" t="s">
        <v>102</v>
      </c>
      <c r="B11" s="14" t="s">
        <v>103</v>
      </c>
      <c r="C11" s="14">
        <v>251</v>
      </c>
      <c r="D11" s="14">
        <v>67099</v>
      </c>
      <c r="E11" s="12" t="s">
        <v>346</v>
      </c>
      <c r="F11" s="14" t="s">
        <v>107</v>
      </c>
      <c r="G11" s="14">
        <v>10</v>
      </c>
      <c r="H11" s="14">
        <v>5</v>
      </c>
      <c r="I11" s="14">
        <v>5</v>
      </c>
      <c r="J11" s="16">
        <v>31.9</v>
      </c>
      <c r="K11" s="16">
        <v>159.5</v>
      </c>
      <c r="L11" s="97">
        <v>159.5</v>
      </c>
      <c r="M11" s="14" t="s">
        <v>43</v>
      </c>
      <c r="N11" s="14" t="s">
        <v>105</v>
      </c>
      <c r="O11" s="17">
        <v>42866</v>
      </c>
      <c r="P11" s="14" t="s">
        <v>106</v>
      </c>
      <c r="Q11" s="14" t="s">
        <v>46</v>
      </c>
      <c r="R11" s="14" t="s">
        <v>47</v>
      </c>
    </row>
    <row r="12" spans="1:18" ht="45">
      <c r="A12" s="14" t="s">
        <v>102</v>
      </c>
      <c r="B12" s="14" t="s">
        <v>103</v>
      </c>
      <c r="C12" s="14">
        <v>272</v>
      </c>
      <c r="D12" s="14">
        <v>52156</v>
      </c>
      <c r="E12" s="12" t="s">
        <v>347</v>
      </c>
      <c r="F12" s="14" t="s">
        <v>58</v>
      </c>
      <c r="G12" s="14">
        <v>10</v>
      </c>
      <c r="H12" s="14">
        <v>5</v>
      </c>
      <c r="I12" s="14">
        <v>5</v>
      </c>
      <c r="J12" s="16">
        <v>18.6</v>
      </c>
      <c r="K12" s="16">
        <v>93</v>
      </c>
      <c r="L12" s="97">
        <v>93</v>
      </c>
      <c r="M12" s="14" t="s">
        <v>43</v>
      </c>
      <c r="N12" s="14" t="s">
        <v>105</v>
      </c>
      <c r="O12" s="17">
        <v>42866</v>
      </c>
      <c r="P12" s="14" t="s">
        <v>106</v>
      </c>
      <c r="Q12" s="14" t="s">
        <v>46</v>
      </c>
      <c r="R12" s="14" t="s">
        <v>47</v>
      </c>
    </row>
    <row r="13" spans="1:18" ht="45">
      <c r="A13" s="14" t="s">
        <v>102</v>
      </c>
      <c r="B13" s="14" t="s">
        <v>108</v>
      </c>
      <c r="C13" s="14">
        <v>57</v>
      </c>
      <c r="D13" s="14">
        <v>61548</v>
      </c>
      <c r="E13" s="12" t="s">
        <v>109</v>
      </c>
      <c r="F13" s="14" t="s">
        <v>58</v>
      </c>
      <c r="G13" s="14">
        <v>24</v>
      </c>
      <c r="H13" s="14">
        <v>12</v>
      </c>
      <c r="I13" s="14">
        <v>6</v>
      </c>
      <c r="J13" s="16">
        <v>23.75</v>
      </c>
      <c r="K13" s="16">
        <v>285</v>
      </c>
      <c r="L13" s="97">
        <v>142.5</v>
      </c>
      <c r="M13" s="14" t="s">
        <v>43</v>
      </c>
      <c r="N13" s="14" t="s">
        <v>110</v>
      </c>
      <c r="O13" s="17">
        <v>42866</v>
      </c>
      <c r="P13" s="14" t="s">
        <v>106</v>
      </c>
      <c r="Q13" s="14" t="s">
        <v>46</v>
      </c>
      <c r="R13" s="14" t="s">
        <v>47</v>
      </c>
    </row>
    <row r="14" spans="1:18" ht="45">
      <c r="A14" s="14" t="s">
        <v>111</v>
      </c>
      <c r="B14" s="14" t="s">
        <v>112</v>
      </c>
      <c r="C14" s="14">
        <v>85</v>
      </c>
      <c r="D14" s="14">
        <v>31997</v>
      </c>
      <c r="E14" s="12" t="s">
        <v>348</v>
      </c>
      <c r="F14" s="14" t="s">
        <v>113</v>
      </c>
      <c r="G14" s="14">
        <v>94</v>
      </c>
      <c r="H14" s="14">
        <v>10</v>
      </c>
      <c r="I14" s="14">
        <v>5</v>
      </c>
      <c r="J14" s="16">
        <v>111.99</v>
      </c>
      <c r="K14" s="16">
        <v>1119.9</v>
      </c>
      <c r="L14" s="97">
        <v>559.95</v>
      </c>
      <c r="M14" s="14" t="s">
        <v>43</v>
      </c>
      <c r="N14" s="14" t="s">
        <v>114</v>
      </c>
      <c r="O14" s="17">
        <v>42866</v>
      </c>
      <c r="P14" s="14" t="s">
        <v>115</v>
      </c>
      <c r="Q14" s="14" t="s">
        <v>46</v>
      </c>
      <c r="R14" s="14" t="s">
        <v>47</v>
      </c>
    </row>
    <row r="15" spans="1:18" ht="45">
      <c r="A15" s="14" t="s">
        <v>59</v>
      </c>
      <c r="B15" s="14" t="s">
        <v>142</v>
      </c>
      <c r="C15" s="14">
        <v>156</v>
      </c>
      <c r="D15" s="14">
        <v>63180</v>
      </c>
      <c r="E15" s="12" t="s">
        <v>349</v>
      </c>
      <c r="F15" s="14" t="s">
        <v>42</v>
      </c>
      <c r="G15" s="14">
        <v>100</v>
      </c>
      <c r="H15" s="14">
        <v>50</v>
      </c>
      <c r="I15" s="14">
        <v>30</v>
      </c>
      <c r="J15" s="16">
        <v>45</v>
      </c>
      <c r="K15" s="16">
        <v>2250</v>
      </c>
      <c r="L15" s="97">
        <v>1350</v>
      </c>
      <c r="M15" s="14" t="s">
        <v>43</v>
      </c>
      <c r="N15" s="14" t="s">
        <v>116</v>
      </c>
      <c r="O15" s="17">
        <v>42866</v>
      </c>
      <c r="P15" s="14" t="s">
        <v>45</v>
      </c>
      <c r="Q15" s="14" t="s">
        <v>46</v>
      </c>
      <c r="R15" s="14" t="s">
        <v>47</v>
      </c>
    </row>
    <row r="16" spans="1:18" ht="45">
      <c r="A16" s="14" t="s">
        <v>59</v>
      </c>
      <c r="B16" s="14" t="s">
        <v>73</v>
      </c>
      <c r="C16" s="14">
        <v>6</v>
      </c>
      <c r="D16" s="14">
        <v>5779</v>
      </c>
      <c r="E16" s="12" t="s">
        <v>255</v>
      </c>
      <c r="F16" s="14" t="s">
        <v>50</v>
      </c>
      <c r="G16" s="14">
        <v>104</v>
      </c>
      <c r="H16" s="14">
        <v>10</v>
      </c>
      <c r="I16" s="14">
        <v>10</v>
      </c>
      <c r="J16" s="16">
        <v>8.57</v>
      </c>
      <c r="K16" s="16">
        <v>85.7</v>
      </c>
      <c r="L16" s="97">
        <v>85.7</v>
      </c>
      <c r="M16" s="14" t="s">
        <v>43</v>
      </c>
      <c r="N16" s="14" t="s">
        <v>117</v>
      </c>
      <c r="O16" s="17">
        <v>42866</v>
      </c>
      <c r="P16" s="14" t="s">
        <v>45</v>
      </c>
      <c r="Q16" s="14" t="s">
        <v>46</v>
      </c>
      <c r="R16" s="14" t="s">
        <v>47</v>
      </c>
    </row>
    <row r="17" spans="1:18" ht="45">
      <c r="A17" s="14" t="s">
        <v>59</v>
      </c>
      <c r="B17" s="14" t="s">
        <v>76</v>
      </c>
      <c r="C17" s="14">
        <v>162</v>
      </c>
      <c r="D17" s="14">
        <v>61143</v>
      </c>
      <c r="E17" s="12" t="s">
        <v>271</v>
      </c>
      <c r="F17" s="14" t="s">
        <v>42</v>
      </c>
      <c r="G17" s="14">
        <v>400</v>
      </c>
      <c r="H17" s="14">
        <v>140</v>
      </c>
      <c r="I17" s="14">
        <v>20</v>
      </c>
      <c r="J17" s="16">
        <v>0.49</v>
      </c>
      <c r="K17" s="16">
        <v>68.6</v>
      </c>
      <c r="L17" s="97">
        <v>9.8</v>
      </c>
      <c r="M17" s="14" t="s">
        <v>43</v>
      </c>
      <c r="N17" s="14" t="s">
        <v>118</v>
      </c>
      <c r="O17" s="17">
        <v>42866</v>
      </c>
      <c r="P17" s="14" t="s">
        <v>45</v>
      </c>
      <c r="Q17" s="14" t="s">
        <v>46</v>
      </c>
      <c r="R17" s="14" t="s">
        <v>47</v>
      </c>
    </row>
    <row r="18" spans="1:18" ht="45">
      <c r="A18" s="14" t="s">
        <v>59</v>
      </c>
      <c r="B18" s="14" t="s">
        <v>431</v>
      </c>
      <c r="C18" s="14">
        <v>8</v>
      </c>
      <c r="D18" s="14">
        <v>24550</v>
      </c>
      <c r="E18" s="12" t="s">
        <v>335</v>
      </c>
      <c r="F18" s="14" t="s">
        <v>50</v>
      </c>
      <c r="G18" s="14">
        <v>184</v>
      </c>
      <c r="H18" s="14">
        <v>10</v>
      </c>
      <c r="I18" s="14">
        <v>10</v>
      </c>
      <c r="J18" s="16">
        <v>6.75</v>
      </c>
      <c r="K18" s="16">
        <v>67.5</v>
      </c>
      <c r="L18" s="97">
        <v>67.5</v>
      </c>
      <c r="M18" s="14" t="s">
        <v>43</v>
      </c>
      <c r="N18" s="14" t="s">
        <v>119</v>
      </c>
      <c r="O18" s="17">
        <v>42866</v>
      </c>
      <c r="P18" s="14" t="s">
        <v>45</v>
      </c>
      <c r="Q18" s="14" t="s">
        <v>46</v>
      </c>
      <c r="R18" s="14" t="s">
        <v>47</v>
      </c>
    </row>
    <row r="19" spans="1:18" ht="45">
      <c r="A19" s="14" t="s">
        <v>59</v>
      </c>
      <c r="B19" s="14" t="s">
        <v>431</v>
      </c>
      <c r="C19" s="14">
        <v>9</v>
      </c>
      <c r="D19" s="14">
        <v>7308</v>
      </c>
      <c r="E19" s="12" t="s">
        <v>336</v>
      </c>
      <c r="F19" s="14" t="s">
        <v>50</v>
      </c>
      <c r="G19" s="14">
        <v>32</v>
      </c>
      <c r="H19" s="14">
        <v>10</v>
      </c>
      <c r="I19" s="14">
        <v>5</v>
      </c>
      <c r="J19" s="16">
        <v>7.15</v>
      </c>
      <c r="K19" s="16">
        <v>71.5</v>
      </c>
      <c r="L19" s="97">
        <v>35.75</v>
      </c>
      <c r="M19" s="14" t="s">
        <v>43</v>
      </c>
      <c r="N19" s="14" t="s">
        <v>119</v>
      </c>
      <c r="O19" s="17">
        <v>42866</v>
      </c>
      <c r="P19" s="14" t="s">
        <v>45</v>
      </c>
      <c r="Q19" s="14" t="s">
        <v>46</v>
      </c>
      <c r="R19" s="14" t="s">
        <v>47</v>
      </c>
    </row>
    <row r="20" spans="1:18" ht="30">
      <c r="A20" s="14" t="s">
        <v>59</v>
      </c>
      <c r="B20" s="14" t="s">
        <v>431</v>
      </c>
      <c r="C20" s="14">
        <v>116</v>
      </c>
      <c r="D20" s="14">
        <v>6549</v>
      </c>
      <c r="E20" s="12" t="s">
        <v>120</v>
      </c>
      <c r="F20" s="14" t="s">
        <v>61</v>
      </c>
      <c r="G20" s="14">
        <v>70</v>
      </c>
      <c r="H20" s="14">
        <v>15</v>
      </c>
      <c r="I20" s="14">
        <v>15</v>
      </c>
      <c r="J20" s="16">
        <v>9.28</v>
      </c>
      <c r="K20" s="16">
        <v>139.2</v>
      </c>
      <c r="L20" s="97">
        <v>139.2</v>
      </c>
      <c r="M20" s="14" t="s">
        <v>43</v>
      </c>
      <c r="N20" s="14" t="s">
        <v>119</v>
      </c>
      <c r="O20" s="17">
        <v>42866</v>
      </c>
      <c r="P20" s="14" t="s">
        <v>45</v>
      </c>
      <c r="Q20" s="14" t="s">
        <v>46</v>
      </c>
      <c r="R20" s="14" t="s">
        <v>47</v>
      </c>
    </row>
    <row r="21" spans="1:18" ht="30">
      <c r="A21" s="14" t="s">
        <v>59</v>
      </c>
      <c r="B21" s="14" t="s">
        <v>83</v>
      </c>
      <c r="C21" s="14">
        <v>95</v>
      </c>
      <c r="D21" s="14">
        <v>61196</v>
      </c>
      <c r="E21" s="12" t="s">
        <v>121</v>
      </c>
      <c r="F21" s="14" t="s">
        <v>42</v>
      </c>
      <c r="G21" s="14">
        <v>32</v>
      </c>
      <c r="H21" s="14">
        <v>16</v>
      </c>
      <c r="I21" s="14">
        <v>5</v>
      </c>
      <c r="J21" s="16">
        <v>17.74</v>
      </c>
      <c r="K21" s="16">
        <v>283.84</v>
      </c>
      <c r="L21" s="97">
        <v>88.7</v>
      </c>
      <c r="M21" s="14" t="s">
        <v>43</v>
      </c>
      <c r="N21" s="14" t="s">
        <v>122</v>
      </c>
      <c r="O21" s="17">
        <v>42866</v>
      </c>
      <c r="P21" s="14" t="s">
        <v>45</v>
      </c>
      <c r="Q21" s="14" t="s">
        <v>46</v>
      </c>
      <c r="R21" s="14" t="s">
        <v>47</v>
      </c>
    </row>
    <row r="22" spans="1:18" ht="45">
      <c r="A22" s="15">
        <v>42795</v>
      </c>
      <c r="B22" s="14" t="s">
        <v>175</v>
      </c>
      <c r="C22" s="14">
        <v>1</v>
      </c>
      <c r="D22" s="14">
        <v>7542</v>
      </c>
      <c r="E22" s="12" t="s">
        <v>234</v>
      </c>
      <c r="F22" s="14" t="s">
        <v>50</v>
      </c>
      <c r="G22" s="14">
        <v>18</v>
      </c>
      <c r="H22" s="14">
        <v>5</v>
      </c>
      <c r="I22" s="14">
        <v>5</v>
      </c>
      <c r="J22" s="16">
        <v>3.49</v>
      </c>
      <c r="K22" s="16">
        <v>17.45</v>
      </c>
      <c r="L22" s="97">
        <v>17.45</v>
      </c>
      <c r="M22" s="14" t="s">
        <v>43</v>
      </c>
      <c r="N22" s="14" t="s">
        <v>235</v>
      </c>
      <c r="O22" s="17">
        <v>42976</v>
      </c>
      <c r="P22" s="14" t="s">
        <v>64</v>
      </c>
      <c r="Q22" s="14" t="s">
        <v>46</v>
      </c>
      <c r="R22" s="14" t="s">
        <v>47</v>
      </c>
    </row>
    <row r="23" spans="1:18" ht="45">
      <c r="A23" s="15">
        <v>42795</v>
      </c>
      <c r="B23" s="14" t="s">
        <v>168</v>
      </c>
      <c r="C23" s="14">
        <v>171</v>
      </c>
      <c r="D23" s="14">
        <v>28407</v>
      </c>
      <c r="E23" s="12" t="s">
        <v>236</v>
      </c>
      <c r="F23" s="14" t="s">
        <v>151</v>
      </c>
      <c r="G23" s="14">
        <v>86</v>
      </c>
      <c r="H23" s="14">
        <v>13</v>
      </c>
      <c r="I23" s="14">
        <v>10</v>
      </c>
      <c r="J23" s="16">
        <v>159.9</v>
      </c>
      <c r="K23" s="16">
        <v>2078.7</v>
      </c>
      <c r="L23" s="97">
        <v>1599</v>
      </c>
      <c r="M23" s="14" t="s">
        <v>43</v>
      </c>
      <c r="N23" s="14" t="s">
        <v>237</v>
      </c>
      <c r="O23" s="17">
        <v>42976</v>
      </c>
      <c r="P23" s="14" t="s">
        <v>45</v>
      </c>
      <c r="Q23" s="14" t="s">
        <v>46</v>
      </c>
      <c r="R23" s="14" t="s">
        <v>47</v>
      </c>
    </row>
    <row r="24" spans="1:18" ht="45">
      <c r="A24" s="15">
        <v>42795</v>
      </c>
      <c r="B24" s="14" t="s">
        <v>238</v>
      </c>
      <c r="C24" s="14">
        <v>218</v>
      </c>
      <c r="D24" s="14">
        <v>123477</v>
      </c>
      <c r="E24" s="12" t="s">
        <v>239</v>
      </c>
      <c r="F24" s="14" t="s">
        <v>42</v>
      </c>
      <c r="G24" s="14">
        <v>400</v>
      </c>
      <c r="H24" s="14">
        <v>200</v>
      </c>
      <c r="I24" s="14">
        <v>100</v>
      </c>
      <c r="J24" s="16">
        <v>11</v>
      </c>
      <c r="K24" s="16">
        <v>2200</v>
      </c>
      <c r="L24" s="97">
        <v>1100</v>
      </c>
      <c r="M24" s="14" t="s">
        <v>43</v>
      </c>
      <c r="N24" s="14" t="s">
        <v>240</v>
      </c>
      <c r="O24" s="17">
        <v>42976</v>
      </c>
      <c r="P24" s="14" t="s">
        <v>45</v>
      </c>
      <c r="Q24" s="14" t="s">
        <v>46</v>
      </c>
      <c r="R24" s="14" t="s">
        <v>47</v>
      </c>
    </row>
    <row r="25" spans="1:18" ht="30">
      <c r="A25" s="15">
        <v>42795</v>
      </c>
      <c r="B25" s="14" t="s">
        <v>175</v>
      </c>
      <c r="C25" s="14">
        <v>222</v>
      </c>
      <c r="D25" s="14">
        <v>6549</v>
      </c>
      <c r="E25" s="12" t="s">
        <v>120</v>
      </c>
      <c r="F25" s="14" t="s">
        <v>61</v>
      </c>
      <c r="G25" s="14">
        <v>84</v>
      </c>
      <c r="H25" s="14">
        <v>15</v>
      </c>
      <c r="I25" s="14">
        <v>10</v>
      </c>
      <c r="J25" s="16">
        <v>10.97</v>
      </c>
      <c r="K25" s="16">
        <v>164.55</v>
      </c>
      <c r="L25" s="97">
        <v>109.7</v>
      </c>
      <c r="M25" s="14" t="s">
        <v>43</v>
      </c>
      <c r="N25" s="14" t="s">
        <v>235</v>
      </c>
      <c r="O25" s="17">
        <v>42976</v>
      </c>
      <c r="P25" s="14" t="s">
        <v>45</v>
      </c>
      <c r="Q25" s="14" t="s">
        <v>46</v>
      </c>
      <c r="R25" s="14" t="s">
        <v>47</v>
      </c>
    </row>
    <row r="26" spans="1:18" ht="45">
      <c r="A26" s="15">
        <v>42795</v>
      </c>
      <c r="B26" s="14" t="s">
        <v>241</v>
      </c>
      <c r="C26" s="14">
        <v>320</v>
      </c>
      <c r="D26" s="14">
        <v>28143</v>
      </c>
      <c r="E26" s="12" t="s">
        <v>242</v>
      </c>
      <c r="F26" s="14" t="s">
        <v>42</v>
      </c>
      <c r="G26" s="14">
        <v>1222</v>
      </c>
      <c r="H26" s="14">
        <v>203</v>
      </c>
      <c r="I26" s="14">
        <v>203</v>
      </c>
      <c r="J26" s="16">
        <v>1.5</v>
      </c>
      <c r="K26" s="16">
        <v>304.5</v>
      </c>
      <c r="L26" s="97">
        <v>304.5</v>
      </c>
      <c r="M26" s="14" t="s">
        <v>43</v>
      </c>
      <c r="N26" s="14" t="s">
        <v>243</v>
      </c>
      <c r="O26" s="17">
        <v>42976</v>
      </c>
      <c r="P26" s="14" t="s">
        <v>45</v>
      </c>
      <c r="Q26" s="14" t="s">
        <v>46</v>
      </c>
      <c r="R26" s="14" t="s">
        <v>47</v>
      </c>
    </row>
    <row r="27" spans="1:18" ht="60">
      <c r="A27" s="15">
        <v>42795</v>
      </c>
      <c r="B27" s="14" t="s">
        <v>168</v>
      </c>
      <c r="C27" s="14">
        <v>374</v>
      </c>
      <c r="D27" s="14">
        <v>27892</v>
      </c>
      <c r="E27" s="12" t="s">
        <v>244</v>
      </c>
      <c r="F27" s="14" t="s">
        <v>42</v>
      </c>
      <c r="G27" s="14">
        <v>20</v>
      </c>
      <c r="H27" s="14">
        <v>10</v>
      </c>
      <c r="I27" s="14">
        <v>10</v>
      </c>
      <c r="J27" s="16">
        <v>49.5</v>
      </c>
      <c r="K27" s="16">
        <v>495</v>
      </c>
      <c r="L27" s="97">
        <v>495</v>
      </c>
      <c r="M27" s="14" t="s">
        <v>43</v>
      </c>
      <c r="N27" s="14" t="s">
        <v>237</v>
      </c>
      <c r="O27" s="17">
        <v>42976</v>
      </c>
      <c r="P27" s="14" t="s">
        <v>45</v>
      </c>
      <c r="Q27" s="14" t="s">
        <v>46</v>
      </c>
      <c r="R27" s="14" t="s">
        <v>47</v>
      </c>
    </row>
    <row r="28" spans="1:18" ht="45">
      <c r="A28" s="15">
        <v>42795</v>
      </c>
      <c r="B28" s="14" t="s">
        <v>245</v>
      </c>
      <c r="C28" s="14">
        <v>396</v>
      </c>
      <c r="D28" s="14">
        <v>28137</v>
      </c>
      <c r="E28" s="12" t="s">
        <v>246</v>
      </c>
      <c r="F28" s="14" t="s">
        <v>50</v>
      </c>
      <c r="G28" s="14">
        <v>636</v>
      </c>
      <c r="H28" s="14">
        <v>14</v>
      </c>
      <c r="I28" s="14">
        <v>14</v>
      </c>
      <c r="J28" s="16">
        <v>81.52</v>
      </c>
      <c r="K28" s="16">
        <v>1141.28</v>
      </c>
      <c r="L28" s="97">
        <v>1141.28</v>
      </c>
      <c r="M28" s="14" t="s">
        <v>43</v>
      </c>
      <c r="N28" s="14" t="s">
        <v>247</v>
      </c>
      <c r="O28" s="17">
        <v>42976</v>
      </c>
      <c r="P28" s="14" t="s">
        <v>45</v>
      </c>
      <c r="Q28" s="14" t="s">
        <v>46</v>
      </c>
      <c r="R28" s="14" t="s">
        <v>47</v>
      </c>
    </row>
    <row r="29" spans="1:18" ht="15">
      <c r="A29" s="15">
        <v>42736</v>
      </c>
      <c r="B29" s="14" t="s">
        <v>350</v>
      </c>
      <c r="C29" s="14">
        <v>134</v>
      </c>
      <c r="D29" s="14">
        <v>60944</v>
      </c>
      <c r="E29" s="12" t="s">
        <v>276</v>
      </c>
      <c r="F29" s="14" t="s">
        <v>58</v>
      </c>
      <c r="G29" s="14">
        <v>32</v>
      </c>
      <c r="H29" s="14">
        <v>10</v>
      </c>
      <c r="I29" s="14">
        <v>10</v>
      </c>
      <c r="J29" s="16">
        <v>8.9</v>
      </c>
      <c r="K29" s="16">
        <v>89</v>
      </c>
      <c r="L29" s="97">
        <v>89</v>
      </c>
      <c r="M29" s="14" t="s">
        <v>43</v>
      </c>
      <c r="N29" s="14" t="s">
        <v>277</v>
      </c>
      <c r="O29" s="17">
        <v>43005</v>
      </c>
      <c r="P29" s="14" t="s">
        <v>106</v>
      </c>
      <c r="Q29" s="14" t="s">
        <v>46</v>
      </c>
      <c r="R29" s="14" t="s">
        <v>47</v>
      </c>
    </row>
    <row r="30" spans="1:18" ht="45">
      <c r="A30" s="15">
        <v>42736</v>
      </c>
      <c r="B30" s="14" t="s">
        <v>351</v>
      </c>
      <c r="C30" s="14">
        <v>173</v>
      </c>
      <c r="D30" s="14">
        <v>52158</v>
      </c>
      <c r="E30" s="12" t="s">
        <v>278</v>
      </c>
      <c r="F30" s="14" t="s">
        <v>107</v>
      </c>
      <c r="G30" s="14">
        <v>48</v>
      </c>
      <c r="H30" s="14">
        <v>24</v>
      </c>
      <c r="I30" s="14">
        <v>24</v>
      </c>
      <c r="J30" s="16">
        <v>90.9</v>
      </c>
      <c r="K30" s="16">
        <v>2181.6</v>
      </c>
      <c r="L30" s="97">
        <v>2181.6</v>
      </c>
      <c r="M30" s="14" t="s">
        <v>43</v>
      </c>
      <c r="N30" s="14" t="s">
        <v>279</v>
      </c>
      <c r="O30" s="17">
        <v>43005</v>
      </c>
      <c r="P30" s="14" t="s">
        <v>106</v>
      </c>
      <c r="Q30" s="14" t="s">
        <v>46</v>
      </c>
      <c r="R30" s="14" t="s">
        <v>47</v>
      </c>
    </row>
    <row r="31" spans="1:18" ht="90">
      <c r="A31" s="14" t="s">
        <v>430</v>
      </c>
      <c r="B31" s="14" t="s">
        <v>248</v>
      </c>
      <c r="C31" s="14">
        <v>124</v>
      </c>
      <c r="D31" s="14">
        <v>61003</v>
      </c>
      <c r="E31" s="12" t="s">
        <v>280</v>
      </c>
      <c r="F31" s="14" t="s">
        <v>42</v>
      </c>
      <c r="G31" s="14">
        <v>20</v>
      </c>
      <c r="H31" s="14">
        <v>5</v>
      </c>
      <c r="I31" s="14">
        <v>5</v>
      </c>
      <c r="J31" s="16">
        <v>20.93</v>
      </c>
      <c r="K31" s="16">
        <v>104.65</v>
      </c>
      <c r="L31" s="97">
        <v>104.65</v>
      </c>
      <c r="M31" s="14" t="s">
        <v>43</v>
      </c>
      <c r="N31" s="14" t="s">
        <v>281</v>
      </c>
      <c r="O31" s="17">
        <v>43005</v>
      </c>
      <c r="P31" s="14" t="s">
        <v>54</v>
      </c>
      <c r="Q31" s="14" t="s">
        <v>46</v>
      </c>
      <c r="R31" s="14" t="s">
        <v>47</v>
      </c>
    </row>
    <row r="32" spans="1:18" ht="30">
      <c r="A32" s="15">
        <v>42767</v>
      </c>
      <c r="B32" s="14" t="s">
        <v>352</v>
      </c>
      <c r="C32" s="14">
        <v>145</v>
      </c>
      <c r="D32" s="14">
        <v>63089</v>
      </c>
      <c r="E32" s="12" t="s">
        <v>353</v>
      </c>
      <c r="F32" s="14" t="s">
        <v>58</v>
      </c>
      <c r="G32" s="14">
        <v>100</v>
      </c>
      <c r="H32" s="14">
        <v>50</v>
      </c>
      <c r="I32" s="14">
        <v>50</v>
      </c>
      <c r="J32" s="16">
        <v>16.99</v>
      </c>
      <c r="K32" s="16">
        <v>849.5</v>
      </c>
      <c r="L32" s="97">
        <v>849.5</v>
      </c>
      <c r="M32" s="14" t="s">
        <v>43</v>
      </c>
      <c r="N32" s="14" t="s">
        <v>354</v>
      </c>
      <c r="O32" s="17">
        <v>43031</v>
      </c>
      <c r="P32" s="14" t="s">
        <v>115</v>
      </c>
      <c r="Q32" s="14" t="s">
        <v>46</v>
      </c>
      <c r="R32" s="14" t="s">
        <v>47</v>
      </c>
    </row>
    <row r="33" spans="1:18" ht="30">
      <c r="A33" s="15">
        <v>42767</v>
      </c>
      <c r="B33" s="14" t="s">
        <v>355</v>
      </c>
      <c r="C33" s="14">
        <v>147</v>
      </c>
      <c r="D33" s="14">
        <v>63129</v>
      </c>
      <c r="E33" s="12" t="s">
        <v>356</v>
      </c>
      <c r="F33" s="14" t="s">
        <v>58</v>
      </c>
      <c r="G33" s="14">
        <v>20</v>
      </c>
      <c r="H33" s="14">
        <v>10</v>
      </c>
      <c r="I33" s="14">
        <v>10</v>
      </c>
      <c r="J33" s="16">
        <v>26</v>
      </c>
      <c r="K33" s="16">
        <v>260</v>
      </c>
      <c r="L33" s="97">
        <v>260</v>
      </c>
      <c r="M33" s="14" t="s">
        <v>43</v>
      </c>
      <c r="N33" s="14" t="s">
        <v>357</v>
      </c>
      <c r="O33" s="17">
        <v>43031</v>
      </c>
      <c r="P33" s="14" t="s">
        <v>115</v>
      </c>
      <c r="Q33" s="14" t="s">
        <v>46</v>
      </c>
      <c r="R33" s="14" t="s">
        <v>47</v>
      </c>
    </row>
    <row r="34" spans="1:18" ht="45">
      <c r="A34" s="15">
        <v>42767</v>
      </c>
      <c r="B34" s="14" t="s">
        <v>358</v>
      </c>
      <c r="C34" s="14">
        <v>154</v>
      </c>
      <c r="D34" s="14">
        <v>57728</v>
      </c>
      <c r="E34" s="12" t="s">
        <v>359</v>
      </c>
      <c r="F34" s="14" t="s">
        <v>61</v>
      </c>
      <c r="G34" s="14">
        <v>80</v>
      </c>
      <c r="H34" s="14">
        <v>40</v>
      </c>
      <c r="I34" s="14">
        <v>40</v>
      </c>
      <c r="J34" s="16">
        <v>20</v>
      </c>
      <c r="K34" s="16">
        <v>800</v>
      </c>
      <c r="L34" s="97">
        <v>800</v>
      </c>
      <c r="M34" s="14" t="s">
        <v>43</v>
      </c>
      <c r="N34" s="14" t="s">
        <v>360</v>
      </c>
      <c r="O34" s="17">
        <v>43031</v>
      </c>
      <c r="P34" s="14" t="s">
        <v>115</v>
      </c>
      <c r="Q34" s="14" t="s">
        <v>46</v>
      </c>
      <c r="R34" s="14" t="s">
        <v>47</v>
      </c>
    </row>
    <row r="35" spans="1:18" ht="45">
      <c r="A35" s="15">
        <v>42795</v>
      </c>
      <c r="B35" s="14" t="s">
        <v>200</v>
      </c>
      <c r="C35" s="14">
        <v>223</v>
      </c>
      <c r="D35" s="14">
        <v>48553</v>
      </c>
      <c r="E35" s="12" t="s">
        <v>232</v>
      </c>
      <c r="F35" s="14" t="s">
        <v>50</v>
      </c>
      <c r="G35" s="14">
        <v>92</v>
      </c>
      <c r="H35" s="14">
        <v>3</v>
      </c>
      <c r="I35" s="14">
        <v>3</v>
      </c>
      <c r="J35" s="16">
        <v>54.89</v>
      </c>
      <c r="K35" s="16">
        <v>164.67</v>
      </c>
      <c r="L35" s="97">
        <v>164.67</v>
      </c>
      <c r="M35" s="14" t="s">
        <v>43</v>
      </c>
      <c r="N35" s="14" t="s">
        <v>361</v>
      </c>
      <c r="O35" s="17">
        <v>43031</v>
      </c>
      <c r="P35" s="14" t="s">
        <v>231</v>
      </c>
      <c r="Q35" s="14" t="s">
        <v>46</v>
      </c>
      <c r="R35" s="14" t="s">
        <v>47</v>
      </c>
    </row>
    <row r="36" spans="1:18" ht="45">
      <c r="A36" s="15">
        <v>42795</v>
      </c>
      <c r="B36" s="14" t="s">
        <v>419</v>
      </c>
      <c r="C36" s="14">
        <v>88</v>
      </c>
      <c r="D36" s="14">
        <v>26184</v>
      </c>
      <c r="E36" s="12" t="s">
        <v>323</v>
      </c>
      <c r="F36" s="14" t="s">
        <v>42</v>
      </c>
      <c r="G36" s="14">
        <v>404</v>
      </c>
      <c r="H36" s="14">
        <v>55</v>
      </c>
      <c r="I36" s="14">
        <v>55</v>
      </c>
      <c r="J36" s="16">
        <v>2.85</v>
      </c>
      <c r="K36" s="16">
        <v>156.75</v>
      </c>
      <c r="L36" s="97">
        <v>156.75</v>
      </c>
      <c r="M36" s="14" t="s">
        <v>43</v>
      </c>
      <c r="N36" s="14" t="s">
        <v>435</v>
      </c>
      <c r="O36" s="17">
        <v>43038</v>
      </c>
      <c r="P36" s="14" t="s">
        <v>45</v>
      </c>
      <c r="Q36" s="14" t="s">
        <v>46</v>
      </c>
      <c r="R36" s="14" t="s">
        <v>47</v>
      </c>
    </row>
    <row r="37" spans="1:18" ht="45">
      <c r="A37" s="15">
        <v>42795</v>
      </c>
      <c r="B37" s="14" t="s">
        <v>419</v>
      </c>
      <c r="C37" s="14">
        <v>90</v>
      </c>
      <c r="D37" s="14">
        <v>63137</v>
      </c>
      <c r="E37" s="12" t="s">
        <v>436</v>
      </c>
      <c r="F37" s="14" t="s">
        <v>61</v>
      </c>
      <c r="G37" s="14">
        <v>7620</v>
      </c>
      <c r="H37" s="14">
        <v>1000</v>
      </c>
      <c r="I37" s="14">
        <v>1000</v>
      </c>
      <c r="J37" s="16">
        <v>0.53</v>
      </c>
      <c r="K37" s="16">
        <v>530</v>
      </c>
      <c r="L37" s="97">
        <v>530</v>
      </c>
      <c r="M37" s="14" t="s">
        <v>43</v>
      </c>
      <c r="N37" s="14" t="s">
        <v>435</v>
      </c>
      <c r="O37" s="17">
        <v>43038</v>
      </c>
      <c r="P37" s="14" t="s">
        <v>45</v>
      </c>
      <c r="Q37" s="14" t="s">
        <v>46</v>
      </c>
      <c r="R37" s="14" t="s">
        <v>47</v>
      </c>
    </row>
    <row r="38" spans="1:18" ht="15">
      <c r="A38" s="92" t="s">
        <v>3</v>
      </c>
      <c r="B38" s="93"/>
      <c r="C38" s="93"/>
      <c r="D38" s="93"/>
      <c r="E38" s="94"/>
      <c r="F38" s="93"/>
      <c r="G38" s="93"/>
      <c r="H38" s="93"/>
      <c r="I38" s="93"/>
      <c r="J38" s="96"/>
      <c r="K38" s="96"/>
      <c r="L38" s="96">
        <f>SUBTOTAL(109,L2:L37)</f>
        <v>19827.300000000003</v>
      </c>
      <c r="M38" s="93"/>
      <c r="N38" s="93"/>
      <c r="O38" s="93"/>
      <c r="P38" s="93"/>
      <c r="Q38" s="93"/>
      <c r="R38" s="9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30.8515625" style="0" bestFit="1" customWidth="1"/>
    <col min="2" max="2" width="19.00390625" style="0" bestFit="1" customWidth="1"/>
    <col min="3" max="3" width="68.28125" style="0" customWidth="1"/>
    <col min="4" max="4" width="9.7109375" style="0" bestFit="1" customWidth="1"/>
    <col min="5" max="5" width="11.57421875" style="0" bestFit="1" customWidth="1"/>
    <col min="6" max="6" width="11.140625" style="0" bestFit="1" customWidth="1"/>
    <col min="7" max="7" width="13.57421875" style="0" bestFit="1" customWidth="1"/>
    <col min="8" max="8" width="14.140625" style="0" bestFit="1" customWidth="1"/>
    <col min="9" max="9" width="14.8515625" style="0" bestFit="1" customWidth="1"/>
    <col min="10" max="10" width="18.7109375" style="0" bestFit="1" customWidth="1"/>
    <col min="11" max="11" width="21.140625" style="0" bestFit="1" customWidth="1"/>
    <col min="12" max="12" width="7.57421875" style="0" bestFit="1" customWidth="1"/>
    <col min="13" max="13" width="10.00390625" style="0" bestFit="1" customWidth="1"/>
    <col min="14" max="14" width="53.8515625" style="0" bestFit="1" customWidth="1"/>
    <col min="15" max="15" width="19.8515625" style="0" bestFit="1" customWidth="1"/>
    <col min="16" max="16" width="10.421875" style="0" bestFit="1" customWidth="1"/>
    <col min="17" max="18" width="18.28125" style="0" bestFit="1" customWidth="1"/>
    <col min="19" max="19" width="10.8515625" style="0" bestFit="1" customWidth="1"/>
    <col min="20" max="20" width="14.28125" style="0" bestFit="1" customWidth="1"/>
  </cols>
  <sheetData>
    <row r="1" spans="1:20" ht="16.5" thickBot="1">
      <c r="A1" s="4" t="s">
        <v>289</v>
      </c>
      <c r="B1" s="5" t="s">
        <v>290</v>
      </c>
      <c r="C1" s="5" t="s">
        <v>291</v>
      </c>
      <c r="D1" s="5" t="s">
        <v>292</v>
      </c>
      <c r="E1" s="5" t="s">
        <v>293</v>
      </c>
      <c r="F1" s="5" t="s">
        <v>294</v>
      </c>
      <c r="G1" s="5" t="s">
        <v>295</v>
      </c>
      <c r="H1" s="5" t="s">
        <v>296</v>
      </c>
      <c r="I1" s="5" t="s">
        <v>297</v>
      </c>
      <c r="J1" s="5" t="s">
        <v>298</v>
      </c>
      <c r="K1" s="5" t="s">
        <v>299</v>
      </c>
      <c r="L1" s="5" t="s">
        <v>300</v>
      </c>
      <c r="M1" s="5" t="s">
        <v>288</v>
      </c>
      <c r="N1" s="5" t="s">
        <v>301</v>
      </c>
      <c r="O1" s="5" t="s">
        <v>302</v>
      </c>
      <c r="P1" s="6" t="s">
        <v>303</v>
      </c>
      <c r="Q1" s="7" t="s">
        <v>304</v>
      </c>
      <c r="R1" s="7" t="s">
        <v>305</v>
      </c>
      <c r="S1" s="5" t="s">
        <v>0</v>
      </c>
      <c r="T1" s="8" t="s">
        <v>306</v>
      </c>
    </row>
    <row r="2" ht="15.75" thickTop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C1">
      <selection activeCell="E1" sqref="E1"/>
    </sheetView>
  </sheetViews>
  <sheetFormatPr defaultColWidth="9.140625" defaultRowHeight="15"/>
  <cols>
    <col min="1" max="2" width="36.57421875" style="3" bestFit="1" customWidth="1"/>
    <col min="3" max="3" width="7.57421875" style="3" customWidth="1"/>
    <col min="4" max="4" width="7.140625" style="3" customWidth="1"/>
    <col min="5" max="5" width="53.421875" style="13" customWidth="1"/>
    <col min="6" max="6" width="6.00390625" style="3" customWidth="1"/>
    <col min="7" max="7" width="11.00390625" style="3" customWidth="1"/>
    <col min="8" max="8" width="11.7109375" style="3" customWidth="1"/>
    <col min="9" max="9" width="12.421875" style="3" customWidth="1"/>
    <col min="10" max="10" width="8.57421875" style="3" customWidth="1"/>
    <col min="11" max="11" width="11.28125" style="3" customWidth="1"/>
    <col min="12" max="12" width="16.28125" style="99" customWidth="1"/>
    <col min="13" max="13" width="12.57421875" style="3" bestFit="1" customWidth="1"/>
    <col min="14" max="14" width="14.8515625" style="3" customWidth="1"/>
    <col min="15" max="15" width="17.57421875" style="3" customWidth="1"/>
    <col min="16" max="16" width="9.7109375" style="3" bestFit="1" customWidth="1"/>
    <col min="17" max="17" width="29.00390625" style="3" bestFit="1" customWidth="1"/>
    <col min="18" max="18" width="25.8515625" style="3" bestFit="1" customWidth="1"/>
    <col min="19" max="16384" width="9.140625" style="3" customWidth="1"/>
  </cols>
  <sheetData>
    <row r="1" spans="1:18" ht="15">
      <c r="A1" s="1" t="s">
        <v>24</v>
      </c>
      <c r="B1" s="2" t="s">
        <v>25</v>
      </c>
      <c r="C1" s="2" t="s">
        <v>26</v>
      </c>
      <c r="D1" s="2" t="s">
        <v>27</v>
      </c>
      <c r="E1" s="18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98" t="s">
        <v>35</v>
      </c>
      <c r="M1" s="2" t="s">
        <v>36</v>
      </c>
      <c r="N1" s="2" t="s">
        <v>37</v>
      </c>
      <c r="O1" s="2" t="s">
        <v>38</v>
      </c>
      <c r="P1" s="2" t="s">
        <v>0</v>
      </c>
      <c r="Q1" s="2" t="s">
        <v>39</v>
      </c>
      <c r="R1" s="2" t="s">
        <v>40</v>
      </c>
    </row>
    <row r="2" spans="1:18" ht="30">
      <c r="A2" s="14" t="s">
        <v>414</v>
      </c>
      <c r="B2" s="14" t="s">
        <v>41</v>
      </c>
      <c r="C2" s="14">
        <v>42</v>
      </c>
      <c r="D2" s="14">
        <v>47302</v>
      </c>
      <c r="E2" s="12" t="s">
        <v>123</v>
      </c>
      <c r="F2" s="14" t="s">
        <v>42</v>
      </c>
      <c r="G2" s="14">
        <v>172</v>
      </c>
      <c r="H2" s="14">
        <v>0</v>
      </c>
      <c r="I2" s="14">
        <v>40</v>
      </c>
      <c r="J2" s="16">
        <v>1.75</v>
      </c>
      <c r="K2" s="16">
        <v>0</v>
      </c>
      <c r="L2" s="97">
        <v>70</v>
      </c>
      <c r="M2" s="14" t="s">
        <v>43</v>
      </c>
      <c r="N2" s="14" t="s">
        <v>124</v>
      </c>
      <c r="O2" s="17">
        <v>42859</v>
      </c>
      <c r="P2" s="14" t="s">
        <v>64</v>
      </c>
      <c r="Q2" s="14" t="s">
        <v>125</v>
      </c>
      <c r="R2" s="14" t="s">
        <v>47</v>
      </c>
    </row>
    <row r="3" spans="1:18" ht="45">
      <c r="A3" s="14" t="s">
        <v>59</v>
      </c>
      <c r="B3" s="14" t="s">
        <v>60</v>
      </c>
      <c r="C3" s="14">
        <v>89</v>
      </c>
      <c r="D3" s="14">
        <v>23699</v>
      </c>
      <c r="E3" s="12" t="s">
        <v>362</v>
      </c>
      <c r="F3" s="14" t="s">
        <v>50</v>
      </c>
      <c r="G3" s="14">
        <v>14</v>
      </c>
      <c r="H3" s="14">
        <v>5</v>
      </c>
      <c r="I3" s="14">
        <v>5</v>
      </c>
      <c r="J3" s="16">
        <v>26</v>
      </c>
      <c r="K3" s="16">
        <v>130</v>
      </c>
      <c r="L3" s="97">
        <v>130</v>
      </c>
      <c r="M3" s="14" t="s">
        <v>43</v>
      </c>
      <c r="N3" s="14" t="s">
        <v>126</v>
      </c>
      <c r="O3" s="17">
        <v>42871</v>
      </c>
      <c r="P3" s="14" t="s">
        <v>64</v>
      </c>
      <c r="Q3" s="14" t="s">
        <v>46</v>
      </c>
      <c r="R3" s="14" t="s">
        <v>47</v>
      </c>
    </row>
    <row r="4" spans="1:18" ht="45">
      <c r="A4" s="14" t="s">
        <v>59</v>
      </c>
      <c r="B4" s="14" t="s">
        <v>143</v>
      </c>
      <c r="C4" s="14">
        <v>88</v>
      </c>
      <c r="D4" s="14">
        <v>23486</v>
      </c>
      <c r="E4" s="12" t="s">
        <v>127</v>
      </c>
      <c r="F4" s="14" t="s">
        <v>50</v>
      </c>
      <c r="G4" s="14">
        <v>14</v>
      </c>
      <c r="H4" s="14">
        <v>5</v>
      </c>
      <c r="I4" s="14">
        <v>5</v>
      </c>
      <c r="J4" s="16">
        <v>32</v>
      </c>
      <c r="K4" s="16">
        <v>160</v>
      </c>
      <c r="L4" s="97">
        <v>160</v>
      </c>
      <c r="M4" s="14" t="s">
        <v>43</v>
      </c>
      <c r="N4" s="14" t="s">
        <v>128</v>
      </c>
      <c r="O4" s="17">
        <v>42871</v>
      </c>
      <c r="P4" s="14" t="s">
        <v>64</v>
      </c>
      <c r="Q4" s="14" t="s">
        <v>46</v>
      </c>
      <c r="R4" s="14" t="s">
        <v>47</v>
      </c>
    </row>
    <row r="5" spans="1:18" ht="30">
      <c r="A5" s="14" t="s">
        <v>59</v>
      </c>
      <c r="B5" s="14" t="s">
        <v>143</v>
      </c>
      <c r="C5" s="14">
        <v>134</v>
      </c>
      <c r="D5" s="14">
        <v>32980</v>
      </c>
      <c r="E5" s="12" t="s">
        <v>68</v>
      </c>
      <c r="F5" s="14" t="s">
        <v>42</v>
      </c>
      <c r="G5" s="14">
        <v>112</v>
      </c>
      <c r="H5" s="14">
        <v>40</v>
      </c>
      <c r="I5" s="14">
        <v>25</v>
      </c>
      <c r="J5" s="16">
        <v>22.56</v>
      </c>
      <c r="K5" s="16">
        <v>902.4</v>
      </c>
      <c r="L5" s="97">
        <v>564</v>
      </c>
      <c r="M5" s="14" t="s">
        <v>43</v>
      </c>
      <c r="N5" s="14" t="s">
        <v>128</v>
      </c>
      <c r="O5" s="17">
        <v>42871</v>
      </c>
      <c r="P5" s="14" t="s">
        <v>45</v>
      </c>
      <c r="Q5" s="14" t="s">
        <v>46</v>
      </c>
      <c r="R5" s="14" t="s">
        <v>47</v>
      </c>
    </row>
    <row r="6" spans="1:18" ht="30">
      <c r="A6" s="14" t="s">
        <v>59</v>
      </c>
      <c r="B6" s="14" t="s">
        <v>143</v>
      </c>
      <c r="C6" s="14">
        <v>135</v>
      </c>
      <c r="D6" s="14">
        <v>32979</v>
      </c>
      <c r="E6" s="12" t="s">
        <v>90</v>
      </c>
      <c r="F6" s="14" t="s">
        <v>42</v>
      </c>
      <c r="G6" s="14">
        <v>96</v>
      </c>
      <c r="H6" s="14">
        <v>42</v>
      </c>
      <c r="I6" s="14">
        <v>25</v>
      </c>
      <c r="J6" s="16">
        <v>21.66</v>
      </c>
      <c r="K6" s="16">
        <v>909.72</v>
      </c>
      <c r="L6" s="97">
        <v>541.5</v>
      </c>
      <c r="M6" s="14" t="s">
        <v>43</v>
      </c>
      <c r="N6" s="14" t="s">
        <v>128</v>
      </c>
      <c r="O6" s="17">
        <v>42871</v>
      </c>
      <c r="P6" s="14" t="s">
        <v>45</v>
      </c>
      <c r="Q6" s="14" t="s">
        <v>46</v>
      </c>
      <c r="R6" s="14" t="s">
        <v>47</v>
      </c>
    </row>
    <row r="7" spans="1:18" ht="45">
      <c r="A7" s="14" t="s">
        <v>59</v>
      </c>
      <c r="B7" s="14" t="s">
        <v>73</v>
      </c>
      <c r="C7" s="14">
        <v>5</v>
      </c>
      <c r="D7" s="14">
        <v>1532</v>
      </c>
      <c r="E7" s="12" t="s">
        <v>315</v>
      </c>
      <c r="F7" s="14" t="s">
        <v>50</v>
      </c>
      <c r="G7" s="14">
        <v>54</v>
      </c>
      <c r="H7" s="14">
        <v>2</v>
      </c>
      <c r="I7" s="14">
        <v>1</v>
      </c>
      <c r="J7" s="16">
        <v>7.4</v>
      </c>
      <c r="K7" s="16">
        <v>14.8</v>
      </c>
      <c r="L7" s="97">
        <v>7.4</v>
      </c>
      <c r="M7" s="14" t="s">
        <v>43</v>
      </c>
      <c r="N7" s="14" t="s">
        <v>129</v>
      </c>
      <c r="O7" s="17">
        <v>42871</v>
      </c>
      <c r="P7" s="14" t="s">
        <v>45</v>
      </c>
      <c r="Q7" s="14" t="s">
        <v>46</v>
      </c>
      <c r="R7" s="14" t="s">
        <v>47</v>
      </c>
    </row>
    <row r="8" spans="1:18" ht="45">
      <c r="A8" s="14" t="s">
        <v>59</v>
      </c>
      <c r="B8" s="14" t="s">
        <v>73</v>
      </c>
      <c r="C8" s="14">
        <v>133</v>
      </c>
      <c r="D8" s="14">
        <v>66673</v>
      </c>
      <c r="E8" s="12" t="s">
        <v>130</v>
      </c>
      <c r="F8" s="14" t="s">
        <v>42</v>
      </c>
      <c r="G8" s="14">
        <v>80</v>
      </c>
      <c r="H8" s="14">
        <v>40</v>
      </c>
      <c r="I8" s="14">
        <v>7</v>
      </c>
      <c r="J8" s="16">
        <v>34.88</v>
      </c>
      <c r="K8" s="16">
        <v>1395.2</v>
      </c>
      <c r="L8" s="97">
        <v>244.16</v>
      </c>
      <c r="M8" s="14" t="s">
        <v>43</v>
      </c>
      <c r="N8" s="14" t="s">
        <v>129</v>
      </c>
      <c r="O8" s="17">
        <v>42871</v>
      </c>
      <c r="P8" s="14" t="s">
        <v>45</v>
      </c>
      <c r="Q8" s="14" t="s">
        <v>46</v>
      </c>
      <c r="R8" s="14" t="s">
        <v>47</v>
      </c>
    </row>
    <row r="9" spans="1:18" ht="45">
      <c r="A9" s="14" t="s">
        <v>59</v>
      </c>
      <c r="B9" s="14" t="s">
        <v>73</v>
      </c>
      <c r="C9" s="14">
        <v>153</v>
      </c>
      <c r="D9" s="14">
        <v>28143</v>
      </c>
      <c r="E9" s="12" t="s">
        <v>242</v>
      </c>
      <c r="F9" s="14" t="s">
        <v>42</v>
      </c>
      <c r="G9" s="14">
        <v>3660</v>
      </c>
      <c r="H9" s="14">
        <v>450</v>
      </c>
      <c r="I9" s="14">
        <v>100</v>
      </c>
      <c r="J9" s="16">
        <v>0.67</v>
      </c>
      <c r="K9" s="16">
        <v>301.5</v>
      </c>
      <c r="L9" s="97">
        <v>67</v>
      </c>
      <c r="M9" s="14" t="s">
        <v>43</v>
      </c>
      <c r="N9" s="14" t="s">
        <v>129</v>
      </c>
      <c r="O9" s="17">
        <v>42871</v>
      </c>
      <c r="P9" s="14" t="s">
        <v>45</v>
      </c>
      <c r="Q9" s="14" t="s">
        <v>46</v>
      </c>
      <c r="R9" s="14" t="s">
        <v>47</v>
      </c>
    </row>
    <row r="10" spans="1:18" ht="45">
      <c r="A10" s="14" t="s">
        <v>59</v>
      </c>
      <c r="B10" s="14" t="s">
        <v>73</v>
      </c>
      <c r="C10" s="14">
        <v>170</v>
      </c>
      <c r="D10" s="14">
        <v>32438</v>
      </c>
      <c r="E10" s="12" t="s">
        <v>317</v>
      </c>
      <c r="F10" s="14" t="s">
        <v>42</v>
      </c>
      <c r="G10" s="14">
        <v>150</v>
      </c>
      <c r="H10" s="14">
        <v>50</v>
      </c>
      <c r="I10" s="14">
        <v>50</v>
      </c>
      <c r="J10" s="16">
        <v>3.96</v>
      </c>
      <c r="K10" s="16">
        <v>198</v>
      </c>
      <c r="L10" s="97">
        <v>198</v>
      </c>
      <c r="M10" s="14" t="s">
        <v>43</v>
      </c>
      <c r="N10" s="14" t="s">
        <v>129</v>
      </c>
      <c r="O10" s="17">
        <v>42871</v>
      </c>
      <c r="P10" s="14" t="s">
        <v>45</v>
      </c>
      <c r="Q10" s="14" t="s">
        <v>46</v>
      </c>
      <c r="R10" s="14" t="s">
        <v>47</v>
      </c>
    </row>
    <row r="11" spans="1:18" ht="45">
      <c r="A11" s="14" t="s">
        <v>59</v>
      </c>
      <c r="B11" s="14" t="s">
        <v>73</v>
      </c>
      <c r="C11" s="14">
        <v>171</v>
      </c>
      <c r="D11" s="14">
        <v>32477</v>
      </c>
      <c r="E11" s="12" t="s">
        <v>363</v>
      </c>
      <c r="F11" s="14" t="s">
        <v>42</v>
      </c>
      <c r="G11" s="14">
        <v>20</v>
      </c>
      <c r="H11" s="14">
        <v>10</v>
      </c>
      <c r="I11" s="14">
        <v>10</v>
      </c>
      <c r="J11" s="16">
        <v>4.8</v>
      </c>
      <c r="K11" s="16">
        <v>48</v>
      </c>
      <c r="L11" s="97">
        <v>48</v>
      </c>
      <c r="M11" s="14" t="s">
        <v>43</v>
      </c>
      <c r="N11" s="14" t="s">
        <v>129</v>
      </c>
      <c r="O11" s="17">
        <v>42871</v>
      </c>
      <c r="P11" s="14" t="s">
        <v>45</v>
      </c>
      <c r="Q11" s="14" t="s">
        <v>46</v>
      </c>
      <c r="R11" s="14" t="s">
        <v>47</v>
      </c>
    </row>
    <row r="12" spans="1:18" ht="45">
      <c r="A12" s="14" t="s">
        <v>59</v>
      </c>
      <c r="B12" s="14" t="s">
        <v>73</v>
      </c>
      <c r="C12" s="14">
        <v>205</v>
      </c>
      <c r="D12" s="14">
        <v>32466</v>
      </c>
      <c r="E12" s="12" t="s">
        <v>318</v>
      </c>
      <c r="F12" s="14" t="s">
        <v>42</v>
      </c>
      <c r="G12" s="14">
        <v>1560</v>
      </c>
      <c r="H12" s="14">
        <v>300</v>
      </c>
      <c r="I12" s="14">
        <v>50</v>
      </c>
      <c r="J12" s="16">
        <v>0.79</v>
      </c>
      <c r="K12" s="16">
        <v>237</v>
      </c>
      <c r="L12" s="97">
        <v>39.5</v>
      </c>
      <c r="M12" s="14" t="s">
        <v>43</v>
      </c>
      <c r="N12" s="14" t="s">
        <v>129</v>
      </c>
      <c r="O12" s="17">
        <v>42871</v>
      </c>
      <c r="P12" s="14" t="s">
        <v>45</v>
      </c>
      <c r="Q12" s="14" t="s">
        <v>46</v>
      </c>
      <c r="R12" s="14" t="s">
        <v>47</v>
      </c>
    </row>
    <row r="13" spans="1:18" ht="45">
      <c r="A13" s="14" t="s">
        <v>59</v>
      </c>
      <c r="B13" s="14" t="s">
        <v>76</v>
      </c>
      <c r="C13" s="14">
        <v>58</v>
      </c>
      <c r="D13" s="14">
        <v>26184</v>
      </c>
      <c r="E13" s="12" t="s">
        <v>323</v>
      </c>
      <c r="F13" s="14" t="s">
        <v>42</v>
      </c>
      <c r="G13" s="14">
        <v>190</v>
      </c>
      <c r="H13" s="14">
        <v>25</v>
      </c>
      <c r="I13" s="14">
        <v>15</v>
      </c>
      <c r="J13" s="16">
        <v>2.72</v>
      </c>
      <c r="K13" s="16">
        <v>68</v>
      </c>
      <c r="L13" s="97">
        <v>40.8</v>
      </c>
      <c r="M13" s="14" t="s">
        <v>43</v>
      </c>
      <c r="N13" s="14" t="s">
        <v>131</v>
      </c>
      <c r="O13" s="17">
        <v>42871</v>
      </c>
      <c r="P13" s="14" t="s">
        <v>45</v>
      </c>
      <c r="Q13" s="14" t="s">
        <v>46</v>
      </c>
      <c r="R13" s="14" t="s">
        <v>47</v>
      </c>
    </row>
    <row r="14" spans="1:18" ht="45">
      <c r="A14" s="14" t="s">
        <v>59</v>
      </c>
      <c r="B14" s="14" t="s">
        <v>76</v>
      </c>
      <c r="C14" s="14">
        <v>59</v>
      </c>
      <c r="D14" s="14">
        <v>67107</v>
      </c>
      <c r="E14" s="12" t="s">
        <v>324</v>
      </c>
      <c r="F14" s="14" t="s">
        <v>42</v>
      </c>
      <c r="G14" s="14">
        <v>80</v>
      </c>
      <c r="H14" s="14">
        <v>20</v>
      </c>
      <c r="I14" s="14">
        <v>10</v>
      </c>
      <c r="J14" s="16">
        <v>4.18</v>
      </c>
      <c r="K14" s="16">
        <v>83.6</v>
      </c>
      <c r="L14" s="97">
        <v>41.8</v>
      </c>
      <c r="M14" s="14" t="s">
        <v>43</v>
      </c>
      <c r="N14" s="14" t="s">
        <v>131</v>
      </c>
      <c r="O14" s="17">
        <v>42871</v>
      </c>
      <c r="P14" s="14" t="s">
        <v>45</v>
      </c>
      <c r="Q14" s="14" t="s">
        <v>46</v>
      </c>
      <c r="R14" s="14" t="s">
        <v>47</v>
      </c>
    </row>
    <row r="15" spans="1:18" ht="45">
      <c r="A15" s="14" t="s">
        <v>59</v>
      </c>
      <c r="B15" s="14" t="s">
        <v>76</v>
      </c>
      <c r="C15" s="14">
        <v>61</v>
      </c>
      <c r="D15" s="14">
        <v>19060</v>
      </c>
      <c r="E15" s="12" t="s">
        <v>325</v>
      </c>
      <c r="F15" s="14" t="s">
        <v>42</v>
      </c>
      <c r="G15" s="14">
        <v>40</v>
      </c>
      <c r="H15" s="14">
        <v>10</v>
      </c>
      <c r="I15" s="14">
        <v>10</v>
      </c>
      <c r="J15" s="16">
        <v>3.6</v>
      </c>
      <c r="K15" s="16">
        <v>36</v>
      </c>
      <c r="L15" s="97">
        <v>36</v>
      </c>
      <c r="M15" s="14" t="s">
        <v>43</v>
      </c>
      <c r="N15" s="14" t="s">
        <v>131</v>
      </c>
      <c r="O15" s="17">
        <v>42871</v>
      </c>
      <c r="P15" s="14" t="s">
        <v>45</v>
      </c>
      <c r="Q15" s="14" t="s">
        <v>46</v>
      </c>
      <c r="R15" s="14" t="s">
        <v>47</v>
      </c>
    </row>
    <row r="16" spans="1:18" ht="45">
      <c r="A16" s="14" t="s">
        <v>59</v>
      </c>
      <c r="B16" s="14" t="s">
        <v>76</v>
      </c>
      <c r="C16" s="14">
        <v>75</v>
      </c>
      <c r="D16" s="14">
        <v>66697</v>
      </c>
      <c r="E16" s="12" t="s">
        <v>364</v>
      </c>
      <c r="F16" s="14" t="s">
        <v>58</v>
      </c>
      <c r="G16" s="14">
        <v>10</v>
      </c>
      <c r="H16" s="14">
        <v>5</v>
      </c>
      <c r="I16" s="14">
        <v>2</v>
      </c>
      <c r="J16" s="16">
        <v>12.36</v>
      </c>
      <c r="K16" s="16">
        <v>61.8</v>
      </c>
      <c r="L16" s="97">
        <v>24.72</v>
      </c>
      <c r="M16" s="14" t="s">
        <v>43</v>
      </c>
      <c r="N16" s="14" t="s">
        <v>131</v>
      </c>
      <c r="O16" s="17">
        <v>42871</v>
      </c>
      <c r="P16" s="14" t="s">
        <v>45</v>
      </c>
      <c r="Q16" s="14" t="s">
        <v>46</v>
      </c>
      <c r="R16" s="14" t="s">
        <v>47</v>
      </c>
    </row>
    <row r="17" spans="1:18" ht="45">
      <c r="A17" s="14" t="s">
        <v>59</v>
      </c>
      <c r="B17" s="14" t="s">
        <v>76</v>
      </c>
      <c r="C17" s="14">
        <v>76</v>
      </c>
      <c r="D17" s="14">
        <v>66698</v>
      </c>
      <c r="E17" s="12" t="s">
        <v>326</v>
      </c>
      <c r="F17" s="14" t="s">
        <v>58</v>
      </c>
      <c r="G17" s="14">
        <v>12</v>
      </c>
      <c r="H17" s="14">
        <v>5</v>
      </c>
      <c r="I17" s="14">
        <v>2</v>
      </c>
      <c r="J17" s="16">
        <v>13.5</v>
      </c>
      <c r="K17" s="16">
        <v>67.5</v>
      </c>
      <c r="L17" s="97">
        <v>27</v>
      </c>
      <c r="M17" s="14" t="s">
        <v>43</v>
      </c>
      <c r="N17" s="14" t="s">
        <v>131</v>
      </c>
      <c r="O17" s="17">
        <v>42871</v>
      </c>
      <c r="P17" s="14" t="s">
        <v>45</v>
      </c>
      <c r="Q17" s="14" t="s">
        <v>46</v>
      </c>
      <c r="R17" s="14" t="s">
        <v>47</v>
      </c>
    </row>
    <row r="18" spans="1:18" ht="45">
      <c r="A18" s="14" t="s">
        <v>59</v>
      </c>
      <c r="B18" s="14" t="s">
        <v>76</v>
      </c>
      <c r="C18" s="14">
        <v>80</v>
      </c>
      <c r="D18" s="14">
        <v>67110</v>
      </c>
      <c r="E18" s="12" t="s">
        <v>132</v>
      </c>
      <c r="F18" s="14" t="s">
        <v>42</v>
      </c>
      <c r="G18" s="14">
        <v>24</v>
      </c>
      <c r="H18" s="14">
        <v>12</v>
      </c>
      <c r="I18" s="14">
        <v>12</v>
      </c>
      <c r="J18" s="16">
        <v>1.3</v>
      </c>
      <c r="K18" s="16">
        <v>15.6</v>
      </c>
      <c r="L18" s="97">
        <v>15.6</v>
      </c>
      <c r="M18" s="14" t="s">
        <v>43</v>
      </c>
      <c r="N18" s="14" t="s">
        <v>131</v>
      </c>
      <c r="O18" s="17">
        <v>42871</v>
      </c>
      <c r="P18" s="14" t="s">
        <v>45</v>
      </c>
      <c r="Q18" s="14" t="s">
        <v>46</v>
      </c>
      <c r="R18" s="14" t="s">
        <v>47</v>
      </c>
    </row>
    <row r="19" spans="1:18" ht="45">
      <c r="A19" s="14" t="s">
        <v>59</v>
      </c>
      <c r="B19" s="14" t="s">
        <v>76</v>
      </c>
      <c r="C19" s="14">
        <v>86</v>
      </c>
      <c r="D19" s="14">
        <v>66562</v>
      </c>
      <c r="E19" s="12" t="s">
        <v>365</v>
      </c>
      <c r="F19" s="14" t="s">
        <v>50</v>
      </c>
      <c r="G19" s="14">
        <v>20</v>
      </c>
      <c r="H19" s="14">
        <v>10</v>
      </c>
      <c r="I19" s="14">
        <v>5</v>
      </c>
      <c r="J19" s="16">
        <v>39.6</v>
      </c>
      <c r="K19" s="16">
        <v>396</v>
      </c>
      <c r="L19" s="97">
        <v>198</v>
      </c>
      <c r="M19" s="14" t="s">
        <v>43</v>
      </c>
      <c r="N19" s="14" t="s">
        <v>131</v>
      </c>
      <c r="O19" s="17">
        <v>42871</v>
      </c>
      <c r="P19" s="14" t="s">
        <v>45</v>
      </c>
      <c r="Q19" s="14" t="s">
        <v>46</v>
      </c>
      <c r="R19" s="14" t="s">
        <v>47</v>
      </c>
    </row>
    <row r="20" spans="1:18" ht="45">
      <c r="A20" s="14" t="s">
        <v>59</v>
      </c>
      <c r="B20" s="14" t="s">
        <v>76</v>
      </c>
      <c r="C20" s="14">
        <v>111</v>
      </c>
      <c r="D20" s="14">
        <v>51498</v>
      </c>
      <c r="E20" s="12" t="s">
        <v>79</v>
      </c>
      <c r="F20" s="14" t="s">
        <v>80</v>
      </c>
      <c r="G20" s="14">
        <v>3540</v>
      </c>
      <c r="H20" s="14">
        <v>130</v>
      </c>
      <c r="I20" s="14">
        <v>55</v>
      </c>
      <c r="J20" s="16">
        <v>1.03</v>
      </c>
      <c r="K20" s="16">
        <v>133.9</v>
      </c>
      <c r="L20" s="97">
        <v>56.65</v>
      </c>
      <c r="M20" s="14" t="s">
        <v>43</v>
      </c>
      <c r="N20" s="14" t="s">
        <v>131</v>
      </c>
      <c r="O20" s="17">
        <v>42871</v>
      </c>
      <c r="P20" s="14" t="s">
        <v>45</v>
      </c>
      <c r="Q20" s="14" t="s">
        <v>46</v>
      </c>
      <c r="R20" s="14" t="s">
        <v>47</v>
      </c>
    </row>
    <row r="21" spans="1:18" ht="45">
      <c r="A21" s="14" t="s">
        <v>59</v>
      </c>
      <c r="B21" s="14" t="s">
        <v>76</v>
      </c>
      <c r="C21" s="14">
        <v>161</v>
      </c>
      <c r="D21" s="14">
        <v>32435</v>
      </c>
      <c r="E21" s="12" t="s">
        <v>366</v>
      </c>
      <c r="F21" s="14" t="s">
        <v>42</v>
      </c>
      <c r="G21" s="14">
        <v>100</v>
      </c>
      <c r="H21" s="14">
        <v>50</v>
      </c>
      <c r="I21" s="14">
        <v>20</v>
      </c>
      <c r="J21" s="16">
        <v>0.46</v>
      </c>
      <c r="K21" s="16">
        <v>23</v>
      </c>
      <c r="L21" s="97">
        <v>9.2</v>
      </c>
      <c r="M21" s="14" t="s">
        <v>43</v>
      </c>
      <c r="N21" s="14" t="s">
        <v>131</v>
      </c>
      <c r="O21" s="17">
        <v>42871</v>
      </c>
      <c r="P21" s="14" t="s">
        <v>45</v>
      </c>
      <c r="Q21" s="14" t="s">
        <v>46</v>
      </c>
      <c r="R21" s="14" t="s">
        <v>47</v>
      </c>
    </row>
    <row r="22" spans="1:18" ht="45">
      <c r="A22" s="14" t="s">
        <v>59</v>
      </c>
      <c r="B22" s="14" t="s">
        <v>76</v>
      </c>
      <c r="C22" s="14">
        <v>163</v>
      </c>
      <c r="D22" s="14">
        <v>19121</v>
      </c>
      <c r="E22" s="12" t="s">
        <v>367</v>
      </c>
      <c r="F22" s="14" t="s">
        <v>42</v>
      </c>
      <c r="G22" s="14">
        <v>80</v>
      </c>
      <c r="H22" s="14">
        <v>40</v>
      </c>
      <c r="I22" s="14">
        <v>40</v>
      </c>
      <c r="J22" s="16">
        <v>0.5</v>
      </c>
      <c r="K22" s="16">
        <v>20</v>
      </c>
      <c r="L22" s="97">
        <v>20</v>
      </c>
      <c r="M22" s="14" t="s">
        <v>43</v>
      </c>
      <c r="N22" s="14" t="s">
        <v>131</v>
      </c>
      <c r="O22" s="17">
        <v>42871</v>
      </c>
      <c r="P22" s="14" t="s">
        <v>45</v>
      </c>
      <c r="Q22" s="14" t="s">
        <v>46</v>
      </c>
      <c r="R22" s="14" t="s">
        <v>47</v>
      </c>
    </row>
    <row r="23" spans="1:18" ht="45">
      <c r="A23" s="14" t="s">
        <v>59</v>
      </c>
      <c r="B23" s="14" t="s">
        <v>76</v>
      </c>
      <c r="C23" s="14">
        <v>164</v>
      </c>
      <c r="D23" s="14">
        <v>67079</v>
      </c>
      <c r="E23" s="12" t="s">
        <v>368</v>
      </c>
      <c r="F23" s="14" t="s">
        <v>42</v>
      </c>
      <c r="G23" s="14">
        <v>60</v>
      </c>
      <c r="H23" s="14">
        <v>30</v>
      </c>
      <c r="I23" s="14">
        <v>30</v>
      </c>
      <c r="J23" s="16">
        <v>0.55</v>
      </c>
      <c r="K23" s="16">
        <v>16.5</v>
      </c>
      <c r="L23" s="97">
        <v>16.5</v>
      </c>
      <c r="M23" s="14" t="s">
        <v>43</v>
      </c>
      <c r="N23" s="14" t="s">
        <v>131</v>
      </c>
      <c r="O23" s="17">
        <v>42871</v>
      </c>
      <c r="P23" s="14" t="s">
        <v>45</v>
      </c>
      <c r="Q23" s="14" t="s">
        <v>46</v>
      </c>
      <c r="R23" s="14" t="s">
        <v>47</v>
      </c>
    </row>
    <row r="24" spans="1:18" ht="45">
      <c r="A24" s="14" t="s">
        <v>59</v>
      </c>
      <c r="B24" s="14" t="s">
        <v>76</v>
      </c>
      <c r="C24" s="14">
        <v>172</v>
      </c>
      <c r="D24" s="14">
        <v>32444</v>
      </c>
      <c r="E24" s="12" t="s">
        <v>369</v>
      </c>
      <c r="F24" s="14" t="s">
        <v>42</v>
      </c>
      <c r="G24" s="14">
        <v>100</v>
      </c>
      <c r="H24" s="14">
        <v>50</v>
      </c>
      <c r="I24" s="14">
        <v>20</v>
      </c>
      <c r="J24" s="16">
        <v>0.6</v>
      </c>
      <c r="K24" s="16">
        <v>30</v>
      </c>
      <c r="L24" s="97">
        <v>12</v>
      </c>
      <c r="M24" s="14" t="s">
        <v>43</v>
      </c>
      <c r="N24" s="14" t="s">
        <v>131</v>
      </c>
      <c r="O24" s="17">
        <v>42871</v>
      </c>
      <c r="P24" s="14" t="s">
        <v>45</v>
      </c>
      <c r="Q24" s="14" t="s">
        <v>46</v>
      </c>
      <c r="R24" s="14" t="s">
        <v>47</v>
      </c>
    </row>
    <row r="25" spans="1:18" ht="45">
      <c r="A25" s="14" t="s">
        <v>59</v>
      </c>
      <c r="B25" s="14" t="s">
        <v>76</v>
      </c>
      <c r="C25" s="14">
        <v>173</v>
      </c>
      <c r="D25" s="14">
        <v>32445</v>
      </c>
      <c r="E25" s="12" t="s">
        <v>331</v>
      </c>
      <c r="F25" s="14" t="s">
        <v>42</v>
      </c>
      <c r="G25" s="14">
        <v>140</v>
      </c>
      <c r="H25" s="14">
        <v>50</v>
      </c>
      <c r="I25" s="14">
        <v>20</v>
      </c>
      <c r="J25" s="16">
        <v>0.62</v>
      </c>
      <c r="K25" s="16">
        <v>31</v>
      </c>
      <c r="L25" s="97">
        <v>12.4</v>
      </c>
      <c r="M25" s="14" t="s">
        <v>43</v>
      </c>
      <c r="N25" s="14" t="s">
        <v>131</v>
      </c>
      <c r="O25" s="17">
        <v>42871</v>
      </c>
      <c r="P25" s="14" t="s">
        <v>45</v>
      </c>
      <c r="Q25" s="14" t="s">
        <v>46</v>
      </c>
      <c r="R25" s="14" t="s">
        <v>47</v>
      </c>
    </row>
    <row r="26" spans="1:18" ht="45">
      <c r="A26" s="14" t="s">
        <v>59</v>
      </c>
      <c r="B26" s="14" t="s">
        <v>76</v>
      </c>
      <c r="C26" s="14">
        <v>174</v>
      </c>
      <c r="D26" s="14">
        <v>32449</v>
      </c>
      <c r="E26" s="12" t="s">
        <v>332</v>
      </c>
      <c r="F26" s="14" t="s">
        <v>42</v>
      </c>
      <c r="G26" s="14">
        <v>140</v>
      </c>
      <c r="H26" s="14">
        <v>50</v>
      </c>
      <c r="I26" s="14">
        <v>20</v>
      </c>
      <c r="J26" s="16">
        <v>0.74</v>
      </c>
      <c r="K26" s="16">
        <v>37</v>
      </c>
      <c r="L26" s="97">
        <v>14.8</v>
      </c>
      <c r="M26" s="14" t="s">
        <v>43</v>
      </c>
      <c r="N26" s="14" t="s">
        <v>131</v>
      </c>
      <c r="O26" s="17">
        <v>42871</v>
      </c>
      <c r="P26" s="14" t="s">
        <v>45</v>
      </c>
      <c r="Q26" s="14" t="s">
        <v>46</v>
      </c>
      <c r="R26" s="14" t="s">
        <v>47</v>
      </c>
    </row>
    <row r="27" spans="1:18" ht="45">
      <c r="A27" s="14" t="s">
        <v>59</v>
      </c>
      <c r="B27" s="14" t="s">
        <v>76</v>
      </c>
      <c r="C27" s="14">
        <v>175</v>
      </c>
      <c r="D27" s="14">
        <v>32450</v>
      </c>
      <c r="E27" s="12" t="s">
        <v>370</v>
      </c>
      <c r="F27" s="14" t="s">
        <v>42</v>
      </c>
      <c r="G27" s="14">
        <v>100</v>
      </c>
      <c r="H27" s="14">
        <v>50</v>
      </c>
      <c r="I27" s="14">
        <v>30</v>
      </c>
      <c r="J27" s="16">
        <v>0.73</v>
      </c>
      <c r="K27" s="16">
        <v>36.5</v>
      </c>
      <c r="L27" s="97">
        <v>21.9</v>
      </c>
      <c r="M27" s="14" t="s">
        <v>43</v>
      </c>
      <c r="N27" s="14" t="s">
        <v>131</v>
      </c>
      <c r="O27" s="17">
        <v>42871</v>
      </c>
      <c r="P27" s="14" t="s">
        <v>45</v>
      </c>
      <c r="Q27" s="14" t="s">
        <v>46</v>
      </c>
      <c r="R27" s="14" t="s">
        <v>47</v>
      </c>
    </row>
    <row r="28" spans="1:18" ht="45">
      <c r="A28" s="14" t="s">
        <v>59</v>
      </c>
      <c r="B28" s="14" t="s">
        <v>76</v>
      </c>
      <c r="C28" s="14">
        <v>176</v>
      </c>
      <c r="D28" s="14">
        <v>32451</v>
      </c>
      <c r="E28" s="12" t="s">
        <v>371</v>
      </c>
      <c r="F28" s="14" t="s">
        <v>42</v>
      </c>
      <c r="G28" s="14">
        <v>20</v>
      </c>
      <c r="H28" s="14">
        <v>10</v>
      </c>
      <c r="I28" s="14">
        <v>10</v>
      </c>
      <c r="J28" s="16">
        <v>1.16</v>
      </c>
      <c r="K28" s="16">
        <v>11.6</v>
      </c>
      <c r="L28" s="97">
        <v>11.6</v>
      </c>
      <c r="M28" s="14" t="s">
        <v>43</v>
      </c>
      <c r="N28" s="14" t="s">
        <v>131</v>
      </c>
      <c r="O28" s="17">
        <v>42871</v>
      </c>
      <c r="P28" s="14" t="s">
        <v>45</v>
      </c>
      <c r="Q28" s="14" t="s">
        <v>46</v>
      </c>
      <c r="R28" s="14" t="s">
        <v>47</v>
      </c>
    </row>
    <row r="29" spans="1:18" ht="45">
      <c r="A29" s="14" t="s">
        <v>59</v>
      </c>
      <c r="B29" s="14" t="s">
        <v>76</v>
      </c>
      <c r="C29" s="14">
        <v>177</v>
      </c>
      <c r="D29" s="14">
        <v>67072</v>
      </c>
      <c r="E29" s="12" t="s">
        <v>372</v>
      </c>
      <c r="F29" s="14" t="s">
        <v>42</v>
      </c>
      <c r="G29" s="14">
        <v>20</v>
      </c>
      <c r="H29" s="14">
        <v>10</v>
      </c>
      <c r="I29" s="14">
        <v>10</v>
      </c>
      <c r="J29" s="16">
        <v>1.3</v>
      </c>
      <c r="K29" s="16">
        <v>13</v>
      </c>
      <c r="L29" s="97">
        <v>13</v>
      </c>
      <c r="M29" s="14" t="s">
        <v>43</v>
      </c>
      <c r="N29" s="14" t="s">
        <v>131</v>
      </c>
      <c r="O29" s="17">
        <v>42871</v>
      </c>
      <c r="P29" s="14" t="s">
        <v>45</v>
      </c>
      <c r="Q29" s="14" t="s">
        <v>46</v>
      </c>
      <c r="R29" s="14" t="s">
        <v>47</v>
      </c>
    </row>
    <row r="30" spans="1:18" ht="45">
      <c r="A30" s="14" t="s">
        <v>59</v>
      </c>
      <c r="B30" s="14" t="s">
        <v>76</v>
      </c>
      <c r="C30" s="14">
        <v>178</v>
      </c>
      <c r="D30" s="14">
        <v>67073</v>
      </c>
      <c r="E30" s="12" t="s">
        <v>373</v>
      </c>
      <c r="F30" s="14" t="s">
        <v>42</v>
      </c>
      <c r="G30" s="14">
        <v>20</v>
      </c>
      <c r="H30" s="14">
        <v>10</v>
      </c>
      <c r="I30" s="14">
        <v>10</v>
      </c>
      <c r="J30" s="16">
        <v>1.3</v>
      </c>
      <c r="K30" s="16">
        <v>13</v>
      </c>
      <c r="L30" s="97">
        <v>13</v>
      </c>
      <c r="M30" s="14" t="s">
        <v>43</v>
      </c>
      <c r="N30" s="14" t="s">
        <v>131</v>
      </c>
      <c r="O30" s="17">
        <v>42871</v>
      </c>
      <c r="P30" s="14" t="s">
        <v>45</v>
      </c>
      <c r="Q30" s="14" t="s">
        <v>46</v>
      </c>
      <c r="R30" s="14" t="s">
        <v>47</v>
      </c>
    </row>
    <row r="31" spans="1:18" ht="45">
      <c r="A31" s="14" t="s">
        <v>59</v>
      </c>
      <c r="B31" s="14" t="s">
        <v>76</v>
      </c>
      <c r="C31" s="14">
        <v>179</v>
      </c>
      <c r="D31" s="14">
        <v>67074</v>
      </c>
      <c r="E31" s="12" t="s">
        <v>374</v>
      </c>
      <c r="F31" s="14" t="s">
        <v>42</v>
      </c>
      <c r="G31" s="14">
        <v>10</v>
      </c>
      <c r="H31" s="14">
        <v>5</v>
      </c>
      <c r="I31" s="14">
        <v>5</v>
      </c>
      <c r="J31" s="16">
        <v>1.3</v>
      </c>
      <c r="K31" s="16">
        <v>6.5</v>
      </c>
      <c r="L31" s="97">
        <v>6.5</v>
      </c>
      <c r="M31" s="14" t="s">
        <v>43</v>
      </c>
      <c r="N31" s="14" t="s">
        <v>131</v>
      </c>
      <c r="O31" s="17">
        <v>42871</v>
      </c>
      <c r="P31" s="14" t="s">
        <v>45</v>
      </c>
      <c r="Q31" s="14" t="s">
        <v>46</v>
      </c>
      <c r="R31" s="14" t="s">
        <v>47</v>
      </c>
    </row>
    <row r="32" spans="1:18" ht="45">
      <c r="A32" s="14" t="s">
        <v>59</v>
      </c>
      <c r="B32" s="14" t="s">
        <v>415</v>
      </c>
      <c r="C32" s="14">
        <v>8</v>
      </c>
      <c r="D32" s="14">
        <v>24550</v>
      </c>
      <c r="E32" s="12" t="s">
        <v>335</v>
      </c>
      <c r="F32" s="14" t="s">
        <v>50</v>
      </c>
      <c r="G32" s="14">
        <v>184</v>
      </c>
      <c r="H32" s="14">
        <v>2</v>
      </c>
      <c r="I32" s="14">
        <v>1</v>
      </c>
      <c r="J32" s="16">
        <v>6.75</v>
      </c>
      <c r="K32" s="16">
        <v>13.5</v>
      </c>
      <c r="L32" s="97">
        <v>6.75</v>
      </c>
      <c r="M32" s="14" t="s">
        <v>43</v>
      </c>
      <c r="N32" s="14" t="s">
        <v>133</v>
      </c>
      <c r="O32" s="17">
        <v>42871</v>
      </c>
      <c r="P32" s="14" t="s">
        <v>45</v>
      </c>
      <c r="Q32" s="14" t="s">
        <v>46</v>
      </c>
      <c r="R32" s="14" t="s">
        <v>47</v>
      </c>
    </row>
    <row r="33" spans="1:18" ht="45">
      <c r="A33" s="14" t="s">
        <v>59</v>
      </c>
      <c r="B33" s="14" t="s">
        <v>415</v>
      </c>
      <c r="C33" s="14">
        <v>9</v>
      </c>
      <c r="D33" s="14">
        <v>7308</v>
      </c>
      <c r="E33" s="12" t="s">
        <v>336</v>
      </c>
      <c r="F33" s="14" t="s">
        <v>50</v>
      </c>
      <c r="G33" s="14">
        <v>32</v>
      </c>
      <c r="H33" s="14">
        <v>4</v>
      </c>
      <c r="I33" s="14">
        <v>1</v>
      </c>
      <c r="J33" s="16">
        <v>7.15</v>
      </c>
      <c r="K33" s="16">
        <v>28.6</v>
      </c>
      <c r="L33" s="97">
        <v>7.15</v>
      </c>
      <c r="M33" s="14" t="s">
        <v>43</v>
      </c>
      <c r="N33" s="14" t="s">
        <v>133</v>
      </c>
      <c r="O33" s="17">
        <v>42871</v>
      </c>
      <c r="P33" s="14" t="s">
        <v>45</v>
      </c>
      <c r="Q33" s="14" t="s">
        <v>46</v>
      </c>
      <c r="R33" s="14" t="s">
        <v>47</v>
      </c>
    </row>
    <row r="34" spans="1:18" ht="45">
      <c r="A34" s="14" t="s">
        <v>59</v>
      </c>
      <c r="B34" s="14" t="s">
        <v>415</v>
      </c>
      <c r="C34" s="14">
        <v>196</v>
      </c>
      <c r="D34" s="14">
        <v>66668</v>
      </c>
      <c r="E34" s="12" t="s">
        <v>82</v>
      </c>
      <c r="F34" s="14" t="s">
        <v>42</v>
      </c>
      <c r="G34" s="14">
        <v>10</v>
      </c>
      <c r="H34" s="14">
        <v>1</v>
      </c>
      <c r="I34" s="14">
        <v>1</v>
      </c>
      <c r="J34" s="16">
        <v>31.99</v>
      </c>
      <c r="K34" s="16">
        <v>31.99</v>
      </c>
      <c r="L34" s="97">
        <v>31.99</v>
      </c>
      <c r="M34" s="14" t="s">
        <v>43</v>
      </c>
      <c r="N34" s="14" t="s">
        <v>133</v>
      </c>
      <c r="O34" s="17">
        <v>42871</v>
      </c>
      <c r="P34" s="14" t="s">
        <v>45</v>
      </c>
      <c r="Q34" s="14" t="s">
        <v>46</v>
      </c>
      <c r="R34" s="14" t="s">
        <v>47</v>
      </c>
    </row>
    <row r="35" spans="1:18" ht="45">
      <c r="A35" s="14" t="s">
        <v>59</v>
      </c>
      <c r="B35" s="14" t="s">
        <v>415</v>
      </c>
      <c r="C35" s="14">
        <v>197</v>
      </c>
      <c r="D35" s="14">
        <v>66664</v>
      </c>
      <c r="E35" s="12" t="s">
        <v>134</v>
      </c>
      <c r="F35" s="14" t="s">
        <v>42</v>
      </c>
      <c r="G35" s="14">
        <v>34</v>
      </c>
      <c r="H35" s="14">
        <v>17</v>
      </c>
      <c r="I35" s="14">
        <v>10</v>
      </c>
      <c r="J35" s="16">
        <v>38.92</v>
      </c>
      <c r="K35" s="16">
        <v>661.64</v>
      </c>
      <c r="L35" s="97">
        <v>389.2</v>
      </c>
      <c r="M35" s="14" t="s">
        <v>43</v>
      </c>
      <c r="N35" s="14" t="s">
        <v>133</v>
      </c>
      <c r="O35" s="17">
        <v>42871</v>
      </c>
      <c r="P35" s="14" t="s">
        <v>45</v>
      </c>
      <c r="Q35" s="14" t="s">
        <v>46</v>
      </c>
      <c r="R35" s="14" t="s">
        <v>47</v>
      </c>
    </row>
    <row r="36" spans="1:18" ht="30">
      <c r="A36" s="14" t="s">
        <v>59</v>
      </c>
      <c r="B36" s="14" t="s">
        <v>415</v>
      </c>
      <c r="C36" s="14">
        <v>201</v>
      </c>
      <c r="D36" s="14">
        <v>66658</v>
      </c>
      <c r="E36" s="12" t="s">
        <v>135</v>
      </c>
      <c r="F36" s="14" t="s">
        <v>42</v>
      </c>
      <c r="G36" s="14">
        <v>16</v>
      </c>
      <c r="H36" s="14">
        <v>8</v>
      </c>
      <c r="I36" s="14">
        <v>4</v>
      </c>
      <c r="J36" s="16">
        <v>17.85</v>
      </c>
      <c r="K36" s="16">
        <v>142.8</v>
      </c>
      <c r="L36" s="97">
        <v>71.4</v>
      </c>
      <c r="M36" s="14" t="s">
        <v>43</v>
      </c>
      <c r="N36" s="14" t="s">
        <v>133</v>
      </c>
      <c r="O36" s="17">
        <v>42871</v>
      </c>
      <c r="P36" s="14" t="s">
        <v>45</v>
      </c>
      <c r="Q36" s="14" t="s">
        <v>46</v>
      </c>
      <c r="R36" s="14" t="s">
        <v>47</v>
      </c>
    </row>
    <row r="37" spans="1:18" ht="45">
      <c r="A37" s="14" t="s">
        <v>59</v>
      </c>
      <c r="B37" s="14" t="s">
        <v>83</v>
      </c>
      <c r="C37" s="14">
        <v>53</v>
      </c>
      <c r="D37" s="14">
        <v>32463</v>
      </c>
      <c r="E37" s="12" t="s">
        <v>375</v>
      </c>
      <c r="F37" s="14" t="s">
        <v>42</v>
      </c>
      <c r="G37" s="14">
        <v>20</v>
      </c>
      <c r="H37" s="14">
        <v>10</v>
      </c>
      <c r="I37" s="14">
        <v>10</v>
      </c>
      <c r="J37" s="16">
        <v>1.75</v>
      </c>
      <c r="K37" s="16">
        <v>17.5</v>
      </c>
      <c r="L37" s="97">
        <v>17.5</v>
      </c>
      <c r="M37" s="14" t="s">
        <v>43</v>
      </c>
      <c r="N37" s="14" t="s">
        <v>136</v>
      </c>
      <c r="O37" s="17">
        <v>42871</v>
      </c>
      <c r="P37" s="14" t="s">
        <v>45</v>
      </c>
      <c r="Q37" s="14" t="s">
        <v>46</v>
      </c>
      <c r="R37" s="14" t="s">
        <v>47</v>
      </c>
    </row>
    <row r="38" spans="1:18" ht="45">
      <c r="A38" s="14" t="s">
        <v>59</v>
      </c>
      <c r="B38" s="14" t="s">
        <v>83</v>
      </c>
      <c r="C38" s="14">
        <v>62</v>
      </c>
      <c r="D38" s="14">
        <v>26193</v>
      </c>
      <c r="E38" s="12" t="s">
        <v>216</v>
      </c>
      <c r="F38" s="14" t="s">
        <v>58</v>
      </c>
      <c r="G38" s="14">
        <v>200</v>
      </c>
      <c r="H38" s="14">
        <v>100</v>
      </c>
      <c r="I38" s="14">
        <v>10</v>
      </c>
      <c r="J38" s="16">
        <v>75.9</v>
      </c>
      <c r="K38" s="16">
        <v>7590</v>
      </c>
      <c r="L38" s="97">
        <v>759</v>
      </c>
      <c r="M38" s="14" t="s">
        <v>43</v>
      </c>
      <c r="N38" s="14" t="s">
        <v>136</v>
      </c>
      <c r="O38" s="17">
        <v>42871</v>
      </c>
      <c r="P38" s="14" t="s">
        <v>45</v>
      </c>
      <c r="Q38" s="14" t="s">
        <v>46</v>
      </c>
      <c r="R38" s="14" t="s">
        <v>47</v>
      </c>
    </row>
    <row r="39" spans="1:18" ht="45">
      <c r="A39" s="14" t="s">
        <v>59</v>
      </c>
      <c r="B39" s="14" t="s">
        <v>144</v>
      </c>
      <c r="C39" s="14">
        <v>2</v>
      </c>
      <c r="D39" s="14">
        <v>66570</v>
      </c>
      <c r="E39" s="12" t="s">
        <v>137</v>
      </c>
      <c r="F39" s="14" t="s">
        <v>42</v>
      </c>
      <c r="G39" s="14">
        <v>16</v>
      </c>
      <c r="H39" s="14">
        <v>8</v>
      </c>
      <c r="I39" s="14">
        <v>1</v>
      </c>
      <c r="J39" s="16">
        <v>753.85</v>
      </c>
      <c r="K39" s="16">
        <v>6030.8</v>
      </c>
      <c r="L39" s="97">
        <v>753.85</v>
      </c>
      <c r="M39" s="14" t="s">
        <v>43</v>
      </c>
      <c r="N39" s="14" t="s">
        <v>138</v>
      </c>
      <c r="O39" s="17">
        <v>42871</v>
      </c>
      <c r="P39" s="14" t="s">
        <v>45</v>
      </c>
      <c r="Q39" s="14" t="s">
        <v>46</v>
      </c>
      <c r="R39" s="14" t="s">
        <v>47</v>
      </c>
    </row>
    <row r="40" spans="1:18" ht="45">
      <c r="A40" s="14" t="s">
        <v>59</v>
      </c>
      <c r="B40" s="14" t="s">
        <v>144</v>
      </c>
      <c r="C40" s="14">
        <v>46</v>
      </c>
      <c r="D40" s="14">
        <v>67178</v>
      </c>
      <c r="E40" s="12" t="s">
        <v>376</v>
      </c>
      <c r="F40" s="14" t="s">
        <v>42</v>
      </c>
      <c r="G40" s="14">
        <v>8</v>
      </c>
      <c r="H40" s="14">
        <v>4</v>
      </c>
      <c r="I40" s="14">
        <v>2</v>
      </c>
      <c r="J40" s="16">
        <v>25</v>
      </c>
      <c r="K40" s="16">
        <v>100</v>
      </c>
      <c r="L40" s="97">
        <v>50</v>
      </c>
      <c r="M40" s="14" t="s">
        <v>43</v>
      </c>
      <c r="N40" s="14" t="s">
        <v>138</v>
      </c>
      <c r="O40" s="17">
        <v>42871</v>
      </c>
      <c r="P40" s="14" t="s">
        <v>45</v>
      </c>
      <c r="Q40" s="14" t="s">
        <v>46</v>
      </c>
      <c r="R40" s="14" t="s">
        <v>47</v>
      </c>
    </row>
    <row r="41" spans="1:18" ht="45">
      <c r="A41" s="14" t="s">
        <v>59</v>
      </c>
      <c r="B41" s="14" t="s">
        <v>144</v>
      </c>
      <c r="C41" s="14">
        <v>47</v>
      </c>
      <c r="D41" s="14">
        <v>67177</v>
      </c>
      <c r="E41" s="12" t="s">
        <v>377</v>
      </c>
      <c r="F41" s="14" t="s">
        <v>42</v>
      </c>
      <c r="G41" s="14">
        <v>4</v>
      </c>
      <c r="H41" s="14">
        <v>2</v>
      </c>
      <c r="I41" s="14">
        <v>2</v>
      </c>
      <c r="J41" s="16">
        <v>25</v>
      </c>
      <c r="K41" s="16">
        <v>50</v>
      </c>
      <c r="L41" s="97">
        <v>50</v>
      </c>
      <c r="M41" s="14" t="s">
        <v>43</v>
      </c>
      <c r="N41" s="14" t="s">
        <v>138</v>
      </c>
      <c r="O41" s="17">
        <v>42871</v>
      </c>
      <c r="P41" s="14" t="s">
        <v>45</v>
      </c>
      <c r="Q41" s="14" t="s">
        <v>46</v>
      </c>
      <c r="R41" s="14" t="s">
        <v>47</v>
      </c>
    </row>
    <row r="42" spans="1:18" ht="45">
      <c r="A42" s="14" t="s">
        <v>59</v>
      </c>
      <c r="B42" s="14" t="s">
        <v>144</v>
      </c>
      <c r="C42" s="14">
        <v>48</v>
      </c>
      <c r="D42" s="14">
        <v>67176</v>
      </c>
      <c r="E42" s="12" t="s">
        <v>377</v>
      </c>
      <c r="F42" s="14" t="s">
        <v>42</v>
      </c>
      <c r="G42" s="14">
        <v>4</v>
      </c>
      <c r="H42" s="14">
        <v>2</v>
      </c>
      <c r="I42" s="14">
        <v>2</v>
      </c>
      <c r="J42" s="16">
        <v>25</v>
      </c>
      <c r="K42" s="16">
        <v>50</v>
      </c>
      <c r="L42" s="97">
        <v>50</v>
      </c>
      <c r="M42" s="14" t="s">
        <v>43</v>
      </c>
      <c r="N42" s="14" t="s">
        <v>138</v>
      </c>
      <c r="O42" s="17">
        <v>42871</v>
      </c>
      <c r="P42" s="14" t="s">
        <v>45</v>
      </c>
      <c r="Q42" s="14" t="s">
        <v>46</v>
      </c>
      <c r="R42" s="14" t="s">
        <v>47</v>
      </c>
    </row>
    <row r="43" spans="1:18" ht="45">
      <c r="A43" s="14" t="s">
        <v>59</v>
      </c>
      <c r="B43" s="14" t="s">
        <v>144</v>
      </c>
      <c r="C43" s="14">
        <v>51</v>
      </c>
      <c r="D43" s="14">
        <v>48535</v>
      </c>
      <c r="E43" s="12" t="s">
        <v>139</v>
      </c>
      <c r="F43" s="14" t="s">
        <v>42</v>
      </c>
      <c r="G43" s="14">
        <v>4</v>
      </c>
      <c r="H43" s="14">
        <v>2</v>
      </c>
      <c r="I43" s="14">
        <v>2</v>
      </c>
      <c r="J43" s="16">
        <v>25</v>
      </c>
      <c r="K43" s="16">
        <v>50</v>
      </c>
      <c r="L43" s="97">
        <v>50</v>
      </c>
      <c r="M43" s="14" t="s">
        <v>43</v>
      </c>
      <c r="N43" s="14" t="s">
        <v>138</v>
      </c>
      <c r="O43" s="17">
        <v>42871</v>
      </c>
      <c r="P43" s="14" t="s">
        <v>45</v>
      </c>
      <c r="Q43" s="14" t="s">
        <v>46</v>
      </c>
      <c r="R43" s="14" t="s">
        <v>47</v>
      </c>
    </row>
    <row r="44" spans="1:18" ht="45">
      <c r="A44" s="14" t="s">
        <v>59</v>
      </c>
      <c r="B44" s="14" t="s">
        <v>144</v>
      </c>
      <c r="C44" s="14">
        <v>127</v>
      </c>
      <c r="D44" s="14">
        <v>66609</v>
      </c>
      <c r="E44" s="12" t="s">
        <v>87</v>
      </c>
      <c r="F44" s="14" t="s">
        <v>42</v>
      </c>
      <c r="G44" s="14">
        <v>20</v>
      </c>
      <c r="H44" s="14">
        <v>8</v>
      </c>
      <c r="I44" s="14">
        <v>4</v>
      </c>
      <c r="J44" s="16">
        <v>44.96</v>
      </c>
      <c r="K44" s="16">
        <v>359.68</v>
      </c>
      <c r="L44" s="97">
        <v>179.84</v>
      </c>
      <c r="M44" s="14" t="s">
        <v>43</v>
      </c>
      <c r="N44" s="14" t="s">
        <v>138</v>
      </c>
      <c r="O44" s="17">
        <v>42871</v>
      </c>
      <c r="P44" s="14" t="s">
        <v>45</v>
      </c>
      <c r="Q44" s="14" t="s">
        <v>46</v>
      </c>
      <c r="R44" s="14" t="s">
        <v>47</v>
      </c>
    </row>
    <row r="45" spans="1:18" ht="30">
      <c r="A45" s="14" t="s">
        <v>59</v>
      </c>
      <c r="B45" s="14" t="s">
        <v>144</v>
      </c>
      <c r="C45" s="14">
        <v>131</v>
      </c>
      <c r="D45" s="14">
        <v>27926</v>
      </c>
      <c r="E45" s="12" t="s">
        <v>88</v>
      </c>
      <c r="F45" s="14" t="s">
        <v>42</v>
      </c>
      <c r="G45" s="14">
        <v>84</v>
      </c>
      <c r="H45" s="14">
        <v>40</v>
      </c>
      <c r="I45" s="14">
        <v>10</v>
      </c>
      <c r="J45" s="16">
        <v>20</v>
      </c>
      <c r="K45" s="16">
        <v>800</v>
      </c>
      <c r="L45" s="97">
        <v>200</v>
      </c>
      <c r="M45" s="14" t="s">
        <v>43</v>
      </c>
      <c r="N45" s="14" t="s">
        <v>138</v>
      </c>
      <c r="O45" s="17">
        <v>42871</v>
      </c>
      <c r="P45" s="14" t="s">
        <v>45</v>
      </c>
      <c r="Q45" s="14" t="s">
        <v>46</v>
      </c>
      <c r="R45" s="14" t="s">
        <v>47</v>
      </c>
    </row>
    <row r="46" spans="1:18" ht="45">
      <c r="A46" s="14" t="s">
        <v>59</v>
      </c>
      <c r="B46" s="14" t="s">
        <v>144</v>
      </c>
      <c r="C46" s="14">
        <v>169</v>
      </c>
      <c r="D46" s="14">
        <v>32441</v>
      </c>
      <c r="E46" s="12" t="s">
        <v>378</v>
      </c>
      <c r="F46" s="14" t="s">
        <v>42</v>
      </c>
      <c r="G46" s="14">
        <v>100</v>
      </c>
      <c r="H46" s="14">
        <v>50</v>
      </c>
      <c r="I46" s="14">
        <v>10</v>
      </c>
      <c r="J46" s="16">
        <v>4.1</v>
      </c>
      <c r="K46" s="16">
        <v>205</v>
      </c>
      <c r="L46" s="97">
        <v>41</v>
      </c>
      <c r="M46" s="14" t="s">
        <v>43</v>
      </c>
      <c r="N46" s="14" t="s">
        <v>138</v>
      </c>
      <c r="O46" s="17">
        <v>42871</v>
      </c>
      <c r="P46" s="14" t="s">
        <v>45</v>
      </c>
      <c r="Q46" s="14" t="s">
        <v>46</v>
      </c>
      <c r="R46" s="14" t="s">
        <v>47</v>
      </c>
    </row>
    <row r="47" spans="1:18" ht="45">
      <c r="A47" s="14" t="s">
        <v>59</v>
      </c>
      <c r="B47" s="14" t="s">
        <v>144</v>
      </c>
      <c r="C47" s="14">
        <v>194</v>
      </c>
      <c r="D47" s="14">
        <v>66663</v>
      </c>
      <c r="E47" s="12" t="s">
        <v>140</v>
      </c>
      <c r="F47" s="14" t="s">
        <v>42</v>
      </c>
      <c r="G47" s="14">
        <v>4</v>
      </c>
      <c r="H47" s="14">
        <v>2</v>
      </c>
      <c r="I47" s="14">
        <v>2</v>
      </c>
      <c r="J47" s="16">
        <v>29.7</v>
      </c>
      <c r="K47" s="16">
        <v>59.4</v>
      </c>
      <c r="L47" s="97">
        <v>59.4</v>
      </c>
      <c r="M47" s="14" t="s">
        <v>43</v>
      </c>
      <c r="N47" s="14" t="s">
        <v>138</v>
      </c>
      <c r="O47" s="17">
        <v>42871</v>
      </c>
      <c r="P47" s="14" t="s">
        <v>45</v>
      </c>
      <c r="Q47" s="14" t="s">
        <v>46</v>
      </c>
      <c r="R47" s="14" t="s">
        <v>47</v>
      </c>
    </row>
    <row r="48" spans="1:18" ht="30">
      <c r="A48" s="14" t="s">
        <v>59</v>
      </c>
      <c r="B48" s="14" t="s">
        <v>144</v>
      </c>
      <c r="C48" s="14">
        <v>200</v>
      </c>
      <c r="D48" s="14">
        <v>66657</v>
      </c>
      <c r="E48" s="12" t="s">
        <v>141</v>
      </c>
      <c r="F48" s="14" t="s">
        <v>42</v>
      </c>
      <c r="G48" s="14">
        <v>16</v>
      </c>
      <c r="H48" s="14">
        <v>8</v>
      </c>
      <c r="I48" s="14">
        <v>4</v>
      </c>
      <c r="J48" s="16">
        <v>18.76</v>
      </c>
      <c r="K48" s="16">
        <v>150.08</v>
      </c>
      <c r="L48" s="97">
        <v>75.04</v>
      </c>
      <c r="M48" s="14" t="s">
        <v>43</v>
      </c>
      <c r="N48" s="14" t="s">
        <v>138</v>
      </c>
      <c r="O48" s="17">
        <v>42871</v>
      </c>
      <c r="P48" s="14" t="s">
        <v>45</v>
      </c>
      <c r="Q48" s="14" t="s">
        <v>46</v>
      </c>
      <c r="R48" s="14" t="s">
        <v>47</v>
      </c>
    </row>
    <row r="49" spans="1:18" ht="45">
      <c r="A49" s="14" t="s">
        <v>59</v>
      </c>
      <c r="B49" s="14" t="s">
        <v>144</v>
      </c>
      <c r="C49" s="14">
        <v>221</v>
      </c>
      <c r="D49" s="14">
        <v>66669</v>
      </c>
      <c r="E49" s="12" t="s">
        <v>89</v>
      </c>
      <c r="F49" s="14" t="s">
        <v>42</v>
      </c>
      <c r="G49" s="14">
        <v>18</v>
      </c>
      <c r="H49" s="14">
        <v>8</v>
      </c>
      <c r="I49" s="14">
        <v>2</v>
      </c>
      <c r="J49" s="16">
        <v>150</v>
      </c>
      <c r="K49" s="16">
        <v>1200</v>
      </c>
      <c r="L49" s="97">
        <v>300</v>
      </c>
      <c r="M49" s="14" t="s">
        <v>43</v>
      </c>
      <c r="N49" s="14" t="s">
        <v>138</v>
      </c>
      <c r="O49" s="17">
        <v>42871</v>
      </c>
      <c r="P49" s="14" t="s">
        <v>45</v>
      </c>
      <c r="Q49" s="14" t="s">
        <v>46</v>
      </c>
      <c r="R49" s="14" t="s">
        <v>47</v>
      </c>
    </row>
    <row r="50" spans="1:18" ht="30">
      <c r="A50" s="14" t="s">
        <v>145</v>
      </c>
      <c r="B50" s="14" t="s">
        <v>416</v>
      </c>
      <c r="C50" s="14">
        <v>92</v>
      </c>
      <c r="D50" s="14">
        <v>47993</v>
      </c>
      <c r="E50" s="12" t="s">
        <v>57</v>
      </c>
      <c r="F50" s="14" t="s">
        <v>58</v>
      </c>
      <c r="G50" s="14">
        <v>28</v>
      </c>
      <c r="H50" s="14">
        <v>5</v>
      </c>
      <c r="I50" s="14">
        <v>3</v>
      </c>
      <c r="J50" s="16">
        <v>37</v>
      </c>
      <c r="K50" s="16">
        <v>185</v>
      </c>
      <c r="L50" s="97">
        <v>111</v>
      </c>
      <c r="M50" s="14" t="s">
        <v>43</v>
      </c>
      <c r="N50" s="14" t="s">
        <v>156</v>
      </c>
      <c r="O50" s="17">
        <v>42893</v>
      </c>
      <c r="P50" s="14" t="s">
        <v>54</v>
      </c>
      <c r="Q50" s="14" t="s">
        <v>46</v>
      </c>
      <c r="R50" s="14" t="s">
        <v>47</v>
      </c>
    </row>
    <row r="51" spans="1:18" ht="30">
      <c r="A51" s="14" t="s">
        <v>145</v>
      </c>
      <c r="B51" s="14" t="s">
        <v>416</v>
      </c>
      <c r="C51" s="14">
        <v>93</v>
      </c>
      <c r="D51" s="14">
        <v>61197</v>
      </c>
      <c r="E51" s="12" t="s">
        <v>147</v>
      </c>
      <c r="F51" s="14" t="s">
        <v>42</v>
      </c>
      <c r="G51" s="14">
        <v>36</v>
      </c>
      <c r="H51" s="14">
        <v>5</v>
      </c>
      <c r="I51" s="14">
        <v>3</v>
      </c>
      <c r="J51" s="16">
        <v>10.35</v>
      </c>
      <c r="K51" s="16">
        <v>51.75</v>
      </c>
      <c r="L51" s="97">
        <v>31.05</v>
      </c>
      <c r="M51" s="14" t="s">
        <v>43</v>
      </c>
      <c r="N51" s="14" t="s">
        <v>156</v>
      </c>
      <c r="O51" s="17">
        <v>42893</v>
      </c>
      <c r="P51" s="14" t="s">
        <v>54</v>
      </c>
      <c r="Q51" s="14" t="s">
        <v>46</v>
      </c>
      <c r="R51" s="14" t="s">
        <v>47</v>
      </c>
    </row>
    <row r="52" spans="1:18" ht="30">
      <c r="A52" s="14" t="s">
        <v>145</v>
      </c>
      <c r="B52" s="14" t="s">
        <v>148</v>
      </c>
      <c r="C52" s="14">
        <v>91</v>
      </c>
      <c r="D52" s="14">
        <v>122774</v>
      </c>
      <c r="E52" s="12" t="s">
        <v>150</v>
      </c>
      <c r="F52" s="14" t="s">
        <v>151</v>
      </c>
      <c r="G52" s="14">
        <v>40</v>
      </c>
      <c r="H52" s="14">
        <v>5</v>
      </c>
      <c r="I52" s="14">
        <v>5</v>
      </c>
      <c r="J52" s="16">
        <v>10.94</v>
      </c>
      <c r="K52" s="16">
        <v>54.7</v>
      </c>
      <c r="L52" s="97">
        <v>54.7</v>
      </c>
      <c r="M52" s="14" t="s">
        <v>43</v>
      </c>
      <c r="N52" s="14" t="s">
        <v>157</v>
      </c>
      <c r="O52" s="17">
        <v>42895</v>
      </c>
      <c r="P52" s="14" t="s">
        <v>54</v>
      </c>
      <c r="Q52" s="14" t="s">
        <v>46</v>
      </c>
      <c r="R52" s="14" t="s">
        <v>47</v>
      </c>
    </row>
    <row r="53" spans="1:18" ht="45">
      <c r="A53" s="14" t="s">
        <v>145</v>
      </c>
      <c r="B53" s="14" t="s">
        <v>417</v>
      </c>
      <c r="C53" s="14">
        <v>15</v>
      </c>
      <c r="D53" s="14">
        <v>43540</v>
      </c>
      <c r="E53" s="12" t="s">
        <v>152</v>
      </c>
      <c r="F53" s="14" t="s">
        <v>42</v>
      </c>
      <c r="G53" s="14">
        <v>12</v>
      </c>
      <c r="H53" s="14">
        <v>2</v>
      </c>
      <c r="I53" s="14">
        <v>2</v>
      </c>
      <c r="J53" s="16">
        <v>54.5</v>
      </c>
      <c r="K53" s="16">
        <v>109</v>
      </c>
      <c r="L53" s="97">
        <v>109</v>
      </c>
      <c r="M53" s="14" t="s">
        <v>43</v>
      </c>
      <c r="N53" s="14" t="s">
        <v>158</v>
      </c>
      <c r="O53" s="17">
        <v>42895</v>
      </c>
      <c r="P53" s="14" t="s">
        <v>54</v>
      </c>
      <c r="Q53" s="14" t="s">
        <v>46</v>
      </c>
      <c r="R53" s="14" t="s">
        <v>47</v>
      </c>
    </row>
    <row r="54" spans="1:18" ht="45">
      <c r="A54" s="14" t="s">
        <v>145</v>
      </c>
      <c r="B54" s="14" t="s">
        <v>154</v>
      </c>
      <c r="C54" s="14">
        <v>49</v>
      </c>
      <c r="D54" s="14">
        <v>50516</v>
      </c>
      <c r="E54" s="12" t="s">
        <v>340</v>
      </c>
      <c r="F54" s="14" t="s">
        <v>42</v>
      </c>
      <c r="G54" s="14">
        <v>684</v>
      </c>
      <c r="H54" s="14">
        <v>3</v>
      </c>
      <c r="I54" s="14">
        <v>3</v>
      </c>
      <c r="J54" s="16">
        <v>16.68</v>
      </c>
      <c r="K54" s="16">
        <v>50.04</v>
      </c>
      <c r="L54" s="97">
        <v>50.04</v>
      </c>
      <c r="M54" s="14" t="s">
        <v>43</v>
      </c>
      <c r="N54" s="14" t="s">
        <v>159</v>
      </c>
      <c r="O54" s="17">
        <v>42923</v>
      </c>
      <c r="P54" s="14" t="s">
        <v>54</v>
      </c>
      <c r="Q54" s="14" t="s">
        <v>46</v>
      </c>
      <c r="R54" s="14" t="s">
        <v>47</v>
      </c>
    </row>
    <row r="55" spans="1:18" ht="30">
      <c r="A55" s="15">
        <v>42736</v>
      </c>
      <c r="B55" s="14" t="s">
        <v>418</v>
      </c>
      <c r="C55" s="14">
        <v>86</v>
      </c>
      <c r="D55" s="14">
        <v>32482</v>
      </c>
      <c r="E55" s="12" t="s">
        <v>162</v>
      </c>
      <c r="F55" s="14" t="s">
        <v>104</v>
      </c>
      <c r="G55" s="14">
        <v>168</v>
      </c>
      <c r="H55" s="14">
        <v>1</v>
      </c>
      <c r="I55" s="14">
        <v>1</v>
      </c>
      <c r="J55" s="16">
        <v>54.35</v>
      </c>
      <c r="K55" s="16">
        <v>54.35</v>
      </c>
      <c r="L55" s="97">
        <v>54.35</v>
      </c>
      <c r="M55" s="14" t="s">
        <v>43</v>
      </c>
      <c r="N55" s="14" t="s">
        <v>165</v>
      </c>
      <c r="O55" s="17">
        <v>42947</v>
      </c>
      <c r="P55" s="14" t="s">
        <v>106</v>
      </c>
      <c r="Q55" s="14" t="s">
        <v>46</v>
      </c>
      <c r="R55" s="14" t="s">
        <v>47</v>
      </c>
    </row>
    <row r="56" spans="1:18" ht="45">
      <c r="A56" s="15">
        <v>42736</v>
      </c>
      <c r="B56" s="14" t="s">
        <v>418</v>
      </c>
      <c r="C56" s="14">
        <v>89</v>
      </c>
      <c r="D56" s="14">
        <v>61257</v>
      </c>
      <c r="E56" s="12" t="s">
        <v>341</v>
      </c>
      <c r="F56" s="14" t="s">
        <v>42</v>
      </c>
      <c r="G56" s="14">
        <v>430</v>
      </c>
      <c r="H56" s="14">
        <v>100</v>
      </c>
      <c r="I56" s="14">
        <v>100</v>
      </c>
      <c r="J56" s="16">
        <v>13.5</v>
      </c>
      <c r="K56" s="16">
        <v>1350</v>
      </c>
      <c r="L56" s="97">
        <v>1350</v>
      </c>
      <c r="M56" s="14" t="s">
        <v>43</v>
      </c>
      <c r="N56" s="14" t="s">
        <v>165</v>
      </c>
      <c r="O56" s="17">
        <v>42947</v>
      </c>
      <c r="P56" s="14" t="s">
        <v>106</v>
      </c>
      <c r="Q56" s="14" t="s">
        <v>46</v>
      </c>
      <c r="R56" s="14" t="s">
        <v>47</v>
      </c>
    </row>
    <row r="57" spans="1:18" ht="45">
      <c r="A57" s="15">
        <v>42795</v>
      </c>
      <c r="B57" s="14" t="s">
        <v>166</v>
      </c>
      <c r="C57" s="14">
        <v>80</v>
      </c>
      <c r="D57" s="14">
        <v>66701</v>
      </c>
      <c r="E57" s="12" t="s">
        <v>214</v>
      </c>
      <c r="F57" s="14" t="s">
        <v>42</v>
      </c>
      <c r="G57" s="14">
        <v>260</v>
      </c>
      <c r="H57" s="14">
        <v>120</v>
      </c>
      <c r="I57" s="14">
        <v>60</v>
      </c>
      <c r="J57" s="16">
        <v>55</v>
      </c>
      <c r="K57" s="16">
        <v>6600</v>
      </c>
      <c r="L57" s="97">
        <v>3300</v>
      </c>
      <c r="M57" s="14" t="s">
        <v>43</v>
      </c>
      <c r="N57" s="14" t="s">
        <v>167</v>
      </c>
      <c r="O57" s="17">
        <v>42947</v>
      </c>
      <c r="P57" s="14" t="s">
        <v>45</v>
      </c>
      <c r="Q57" s="14" t="s">
        <v>46</v>
      </c>
      <c r="R57" s="14" t="s">
        <v>47</v>
      </c>
    </row>
    <row r="58" spans="1:18" ht="60">
      <c r="A58" s="15">
        <v>42795</v>
      </c>
      <c r="B58" s="14" t="s">
        <v>168</v>
      </c>
      <c r="C58" s="14">
        <v>143</v>
      </c>
      <c r="D58" s="14">
        <v>122892</v>
      </c>
      <c r="E58" s="12" t="s">
        <v>379</v>
      </c>
      <c r="F58" s="14" t="s">
        <v>42</v>
      </c>
      <c r="G58" s="14">
        <v>2</v>
      </c>
      <c r="H58" s="14">
        <v>1</v>
      </c>
      <c r="I58" s="14">
        <v>1</v>
      </c>
      <c r="J58" s="16">
        <v>71.85</v>
      </c>
      <c r="K58" s="16">
        <v>71.85</v>
      </c>
      <c r="L58" s="97">
        <v>71.85</v>
      </c>
      <c r="M58" s="14" t="s">
        <v>43</v>
      </c>
      <c r="N58" s="14" t="s">
        <v>169</v>
      </c>
      <c r="O58" s="17">
        <v>42947</v>
      </c>
      <c r="P58" s="14" t="s">
        <v>45</v>
      </c>
      <c r="Q58" s="14" t="s">
        <v>46</v>
      </c>
      <c r="R58" s="14" t="s">
        <v>47</v>
      </c>
    </row>
    <row r="59" spans="1:18" ht="45">
      <c r="A59" s="15">
        <v>42795</v>
      </c>
      <c r="B59" s="14" t="s">
        <v>419</v>
      </c>
      <c r="C59" s="14">
        <v>87</v>
      </c>
      <c r="D59" s="14">
        <v>17788</v>
      </c>
      <c r="E59" s="12" t="s">
        <v>380</v>
      </c>
      <c r="F59" s="14" t="s">
        <v>42</v>
      </c>
      <c r="G59" s="14">
        <v>394</v>
      </c>
      <c r="H59" s="14">
        <v>10</v>
      </c>
      <c r="I59" s="14">
        <v>7</v>
      </c>
      <c r="J59" s="16">
        <v>3.86</v>
      </c>
      <c r="K59" s="16">
        <v>38.6</v>
      </c>
      <c r="L59" s="97">
        <v>27.02</v>
      </c>
      <c r="M59" s="14" t="s">
        <v>43</v>
      </c>
      <c r="N59" s="14" t="s">
        <v>170</v>
      </c>
      <c r="O59" s="17">
        <v>42947</v>
      </c>
      <c r="P59" s="14" t="s">
        <v>45</v>
      </c>
      <c r="Q59" s="14" t="s">
        <v>46</v>
      </c>
      <c r="R59" s="14" t="s">
        <v>47</v>
      </c>
    </row>
    <row r="60" spans="1:18" ht="45">
      <c r="A60" s="15">
        <v>42795</v>
      </c>
      <c r="B60" s="14" t="s">
        <v>171</v>
      </c>
      <c r="C60" s="14">
        <v>170</v>
      </c>
      <c r="D60" s="14">
        <v>123389</v>
      </c>
      <c r="E60" s="12" t="s">
        <v>381</v>
      </c>
      <c r="F60" s="14" t="s">
        <v>172</v>
      </c>
      <c r="G60" s="14">
        <v>20</v>
      </c>
      <c r="H60" s="14">
        <v>10</v>
      </c>
      <c r="I60" s="14">
        <v>6</v>
      </c>
      <c r="J60" s="16">
        <v>850</v>
      </c>
      <c r="K60" s="16">
        <v>8500</v>
      </c>
      <c r="L60" s="97">
        <v>5100</v>
      </c>
      <c r="M60" s="14" t="s">
        <v>43</v>
      </c>
      <c r="N60" s="14" t="s">
        <v>173</v>
      </c>
      <c r="O60" s="17">
        <v>42947</v>
      </c>
      <c r="P60" s="14" t="s">
        <v>174</v>
      </c>
      <c r="Q60" s="14" t="s">
        <v>46</v>
      </c>
      <c r="R60" s="14" t="s">
        <v>47</v>
      </c>
    </row>
    <row r="61" spans="1:18" ht="45">
      <c r="A61" s="15">
        <v>42795</v>
      </c>
      <c r="B61" s="14" t="s">
        <v>175</v>
      </c>
      <c r="C61" s="14">
        <v>207</v>
      </c>
      <c r="D61" s="14">
        <v>23800</v>
      </c>
      <c r="E61" s="12" t="s">
        <v>176</v>
      </c>
      <c r="F61" s="14" t="s">
        <v>50</v>
      </c>
      <c r="G61" s="14">
        <v>10</v>
      </c>
      <c r="H61" s="14">
        <v>5</v>
      </c>
      <c r="I61" s="14">
        <v>5</v>
      </c>
      <c r="J61" s="16">
        <v>24.3</v>
      </c>
      <c r="K61" s="16">
        <v>121.5</v>
      </c>
      <c r="L61" s="97">
        <v>121.5</v>
      </c>
      <c r="M61" s="14" t="s">
        <v>43</v>
      </c>
      <c r="N61" s="14" t="s">
        <v>177</v>
      </c>
      <c r="O61" s="17">
        <v>42947</v>
      </c>
      <c r="P61" s="14" t="s">
        <v>45</v>
      </c>
      <c r="Q61" s="14" t="s">
        <v>46</v>
      </c>
      <c r="R61" s="14" t="s">
        <v>47</v>
      </c>
    </row>
    <row r="62" spans="1:18" ht="30">
      <c r="A62" s="15">
        <v>42795</v>
      </c>
      <c r="B62" s="14" t="s">
        <v>175</v>
      </c>
      <c r="C62" s="14">
        <v>222</v>
      </c>
      <c r="D62" s="14">
        <v>6549</v>
      </c>
      <c r="E62" s="12" t="s">
        <v>120</v>
      </c>
      <c r="F62" s="14" t="s">
        <v>61</v>
      </c>
      <c r="G62" s="14">
        <v>84</v>
      </c>
      <c r="H62" s="14">
        <v>10</v>
      </c>
      <c r="I62" s="14">
        <v>10</v>
      </c>
      <c r="J62" s="16">
        <v>10.97</v>
      </c>
      <c r="K62" s="16">
        <v>109.7</v>
      </c>
      <c r="L62" s="97">
        <v>109.7</v>
      </c>
      <c r="M62" s="14" t="s">
        <v>43</v>
      </c>
      <c r="N62" s="14" t="s">
        <v>177</v>
      </c>
      <c r="O62" s="17">
        <v>42947</v>
      </c>
      <c r="P62" s="14" t="s">
        <v>45</v>
      </c>
      <c r="Q62" s="14" t="s">
        <v>46</v>
      </c>
      <c r="R62" s="14" t="s">
        <v>47</v>
      </c>
    </row>
    <row r="63" spans="1:18" ht="45">
      <c r="A63" s="15">
        <v>42795</v>
      </c>
      <c r="B63" s="14" t="s">
        <v>420</v>
      </c>
      <c r="C63" s="14">
        <v>224</v>
      </c>
      <c r="D63" s="14">
        <v>17047</v>
      </c>
      <c r="E63" s="12" t="s">
        <v>382</v>
      </c>
      <c r="F63" s="14" t="s">
        <v>50</v>
      </c>
      <c r="G63" s="14">
        <v>248</v>
      </c>
      <c r="H63" s="14">
        <v>13</v>
      </c>
      <c r="I63" s="14">
        <v>10</v>
      </c>
      <c r="J63" s="16">
        <v>7.43</v>
      </c>
      <c r="K63" s="16">
        <v>96.59</v>
      </c>
      <c r="L63" s="97">
        <v>74.3</v>
      </c>
      <c r="M63" s="14" t="s">
        <v>43</v>
      </c>
      <c r="N63" s="14" t="s">
        <v>178</v>
      </c>
      <c r="O63" s="17">
        <v>42947</v>
      </c>
      <c r="P63" s="14" t="s">
        <v>64</v>
      </c>
      <c r="Q63" s="14" t="s">
        <v>46</v>
      </c>
      <c r="R63" s="14" t="s">
        <v>47</v>
      </c>
    </row>
    <row r="64" spans="1:18" ht="30">
      <c r="A64" s="15">
        <v>42795</v>
      </c>
      <c r="B64" s="14" t="s">
        <v>73</v>
      </c>
      <c r="C64" s="14">
        <v>3</v>
      </c>
      <c r="D64" s="14">
        <v>67078</v>
      </c>
      <c r="E64" s="12" t="s">
        <v>179</v>
      </c>
      <c r="F64" s="14" t="s">
        <v>42</v>
      </c>
      <c r="G64" s="14">
        <v>400</v>
      </c>
      <c r="H64" s="14">
        <v>200</v>
      </c>
      <c r="I64" s="14">
        <v>200</v>
      </c>
      <c r="J64" s="16">
        <v>0.35</v>
      </c>
      <c r="K64" s="16">
        <v>70</v>
      </c>
      <c r="L64" s="97">
        <v>70</v>
      </c>
      <c r="M64" s="14" t="s">
        <v>43</v>
      </c>
      <c r="N64" s="14" t="s">
        <v>180</v>
      </c>
      <c r="O64" s="17">
        <v>42947</v>
      </c>
      <c r="P64" s="14" t="s">
        <v>45</v>
      </c>
      <c r="Q64" s="14" t="s">
        <v>46</v>
      </c>
      <c r="R64" s="14" t="s">
        <v>47</v>
      </c>
    </row>
    <row r="65" spans="1:18" ht="30">
      <c r="A65" s="15">
        <v>42795</v>
      </c>
      <c r="B65" s="14" t="s">
        <v>73</v>
      </c>
      <c r="C65" s="14">
        <v>19</v>
      </c>
      <c r="D65" s="14">
        <v>47917</v>
      </c>
      <c r="E65" s="12" t="s">
        <v>181</v>
      </c>
      <c r="F65" s="14" t="s">
        <v>61</v>
      </c>
      <c r="G65" s="14">
        <v>132</v>
      </c>
      <c r="H65" s="14">
        <v>15</v>
      </c>
      <c r="I65" s="14">
        <v>8</v>
      </c>
      <c r="J65" s="16">
        <v>3.9</v>
      </c>
      <c r="K65" s="16">
        <v>58.5</v>
      </c>
      <c r="L65" s="97">
        <v>31.2</v>
      </c>
      <c r="M65" s="14" t="s">
        <v>43</v>
      </c>
      <c r="N65" s="14" t="s">
        <v>180</v>
      </c>
      <c r="O65" s="17">
        <v>42947</v>
      </c>
      <c r="P65" s="14" t="s">
        <v>45</v>
      </c>
      <c r="Q65" s="14" t="s">
        <v>46</v>
      </c>
      <c r="R65" s="14" t="s">
        <v>47</v>
      </c>
    </row>
    <row r="66" spans="1:18" ht="45">
      <c r="A66" s="15">
        <v>42795</v>
      </c>
      <c r="B66" s="14" t="s">
        <v>73</v>
      </c>
      <c r="C66" s="14">
        <v>22</v>
      </c>
      <c r="D66" s="14">
        <v>123386</v>
      </c>
      <c r="E66" s="12" t="s">
        <v>210</v>
      </c>
      <c r="F66" s="14" t="s">
        <v>42</v>
      </c>
      <c r="G66" s="14">
        <v>42</v>
      </c>
      <c r="H66" s="14">
        <v>15</v>
      </c>
      <c r="I66" s="14">
        <v>10</v>
      </c>
      <c r="J66" s="16">
        <v>4.29</v>
      </c>
      <c r="K66" s="16">
        <v>64.35</v>
      </c>
      <c r="L66" s="97">
        <v>42.9</v>
      </c>
      <c r="M66" s="14" t="s">
        <v>43</v>
      </c>
      <c r="N66" s="14" t="s">
        <v>180</v>
      </c>
      <c r="O66" s="17">
        <v>42947</v>
      </c>
      <c r="P66" s="14" t="s">
        <v>45</v>
      </c>
      <c r="Q66" s="14" t="s">
        <v>46</v>
      </c>
      <c r="R66" s="14" t="s">
        <v>47</v>
      </c>
    </row>
    <row r="67" spans="1:18" ht="45">
      <c r="A67" s="15">
        <v>42795</v>
      </c>
      <c r="B67" s="14" t="s">
        <v>73</v>
      </c>
      <c r="C67" s="14">
        <v>23</v>
      </c>
      <c r="D67" s="14">
        <v>2685</v>
      </c>
      <c r="E67" s="12" t="s">
        <v>259</v>
      </c>
      <c r="F67" s="14" t="s">
        <v>42</v>
      </c>
      <c r="G67" s="14">
        <v>90</v>
      </c>
      <c r="H67" s="14">
        <v>15</v>
      </c>
      <c r="I67" s="14">
        <v>10</v>
      </c>
      <c r="J67" s="16">
        <v>2.9</v>
      </c>
      <c r="K67" s="16">
        <v>43.5</v>
      </c>
      <c r="L67" s="97">
        <v>29</v>
      </c>
      <c r="M67" s="14" t="s">
        <v>43</v>
      </c>
      <c r="N67" s="14" t="s">
        <v>180</v>
      </c>
      <c r="O67" s="17">
        <v>42947</v>
      </c>
      <c r="P67" s="14" t="s">
        <v>45</v>
      </c>
      <c r="Q67" s="14" t="s">
        <v>46</v>
      </c>
      <c r="R67" s="14" t="s">
        <v>47</v>
      </c>
    </row>
    <row r="68" spans="1:18" ht="45">
      <c r="A68" s="15">
        <v>42795</v>
      </c>
      <c r="B68" s="14" t="s">
        <v>73</v>
      </c>
      <c r="C68" s="14">
        <v>24</v>
      </c>
      <c r="D68" s="14">
        <v>57823</v>
      </c>
      <c r="E68" s="12" t="s">
        <v>383</v>
      </c>
      <c r="F68" s="14" t="s">
        <v>42</v>
      </c>
      <c r="G68" s="14">
        <v>32</v>
      </c>
      <c r="H68" s="14">
        <v>5</v>
      </c>
      <c r="I68" s="14">
        <v>4</v>
      </c>
      <c r="J68" s="16">
        <v>193.68</v>
      </c>
      <c r="K68" s="16">
        <v>968.4</v>
      </c>
      <c r="L68" s="97">
        <v>774.72</v>
      </c>
      <c r="M68" s="14" t="s">
        <v>43</v>
      </c>
      <c r="N68" s="14" t="s">
        <v>180</v>
      </c>
      <c r="O68" s="17">
        <v>42947</v>
      </c>
      <c r="P68" s="14" t="s">
        <v>45</v>
      </c>
      <c r="Q68" s="14" t="s">
        <v>46</v>
      </c>
      <c r="R68" s="14" t="s">
        <v>47</v>
      </c>
    </row>
    <row r="69" spans="1:18" ht="45">
      <c r="A69" s="15">
        <v>42795</v>
      </c>
      <c r="B69" s="14" t="s">
        <v>73</v>
      </c>
      <c r="C69" s="14">
        <v>32</v>
      </c>
      <c r="D69" s="14">
        <v>22988</v>
      </c>
      <c r="E69" s="12" t="s">
        <v>182</v>
      </c>
      <c r="F69" s="14" t="s">
        <v>42</v>
      </c>
      <c r="G69" s="14">
        <v>592</v>
      </c>
      <c r="H69" s="14">
        <v>130</v>
      </c>
      <c r="I69" s="14">
        <v>100</v>
      </c>
      <c r="J69" s="16">
        <v>1.99</v>
      </c>
      <c r="K69" s="16">
        <v>258.7</v>
      </c>
      <c r="L69" s="97">
        <v>199</v>
      </c>
      <c r="M69" s="14" t="s">
        <v>43</v>
      </c>
      <c r="N69" s="14" t="s">
        <v>180</v>
      </c>
      <c r="O69" s="17">
        <v>42947</v>
      </c>
      <c r="P69" s="14" t="s">
        <v>45</v>
      </c>
      <c r="Q69" s="14" t="s">
        <v>46</v>
      </c>
      <c r="R69" s="14" t="s">
        <v>47</v>
      </c>
    </row>
    <row r="70" spans="1:18" ht="45">
      <c r="A70" s="15">
        <v>42795</v>
      </c>
      <c r="B70" s="14" t="s">
        <v>73</v>
      </c>
      <c r="C70" s="14">
        <v>75</v>
      </c>
      <c r="D70" s="14">
        <v>5664</v>
      </c>
      <c r="E70" s="12" t="s">
        <v>384</v>
      </c>
      <c r="F70" s="14" t="s">
        <v>42</v>
      </c>
      <c r="G70" s="14">
        <v>20</v>
      </c>
      <c r="H70" s="14">
        <v>10</v>
      </c>
      <c r="I70" s="14">
        <v>10</v>
      </c>
      <c r="J70" s="16">
        <v>1.48</v>
      </c>
      <c r="K70" s="16">
        <v>14.8</v>
      </c>
      <c r="L70" s="97">
        <v>14.8</v>
      </c>
      <c r="M70" s="14" t="s">
        <v>43</v>
      </c>
      <c r="N70" s="14" t="s">
        <v>180</v>
      </c>
      <c r="O70" s="17">
        <v>42947</v>
      </c>
      <c r="P70" s="14" t="s">
        <v>45</v>
      </c>
      <c r="Q70" s="14" t="s">
        <v>46</v>
      </c>
      <c r="R70" s="14" t="s">
        <v>47</v>
      </c>
    </row>
    <row r="71" spans="1:18" ht="45">
      <c r="A71" s="15">
        <v>42795</v>
      </c>
      <c r="B71" s="14" t="s">
        <v>73</v>
      </c>
      <c r="C71" s="14">
        <v>76</v>
      </c>
      <c r="D71" s="14">
        <v>5665</v>
      </c>
      <c r="E71" s="12" t="s">
        <v>385</v>
      </c>
      <c r="F71" s="14" t="s">
        <v>42</v>
      </c>
      <c r="G71" s="14">
        <v>20</v>
      </c>
      <c r="H71" s="14">
        <v>10</v>
      </c>
      <c r="I71" s="14">
        <v>10</v>
      </c>
      <c r="J71" s="16">
        <v>1.48</v>
      </c>
      <c r="K71" s="16">
        <v>14.8</v>
      </c>
      <c r="L71" s="97">
        <v>14.8</v>
      </c>
      <c r="M71" s="14" t="s">
        <v>43</v>
      </c>
      <c r="N71" s="14" t="s">
        <v>180</v>
      </c>
      <c r="O71" s="17">
        <v>42947</v>
      </c>
      <c r="P71" s="14" t="s">
        <v>45</v>
      </c>
      <c r="Q71" s="14" t="s">
        <v>46</v>
      </c>
      <c r="R71" s="14" t="s">
        <v>47</v>
      </c>
    </row>
    <row r="72" spans="1:18" ht="45">
      <c r="A72" s="15">
        <v>42795</v>
      </c>
      <c r="B72" s="14" t="s">
        <v>73</v>
      </c>
      <c r="C72" s="14">
        <v>77</v>
      </c>
      <c r="D72" s="14">
        <v>5666</v>
      </c>
      <c r="E72" s="12" t="s">
        <v>213</v>
      </c>
      <c r="F72" s="14" t="s">
        <v>42</v>
      </c>
      <c r="G72" s="14">
        <v>260</v>
      </c>
      <c r="H72" s="14">
        <v>80</v>
      </c>
      <c r="I72" s="14">
        <v>80</v>
      </c>
      <c r="J72" s="16">
        <v>1.48</v>
      </c>
      <c r="K72" s="16">
        <v>118.4</v>
      </c>
      <c r="L72" s="97">
        <v>118.4</v>
      </c>
      <c r="M72" s="14" t="s">
        <v>43</v>
      </c>
      <c r="N72" s="14" t="s">
        <v>180</v>
      </c>
      <c r="O72" s="17">
        <v>42947</v>
      </c>
      <c r="P72" s="14" t="s">
        <v>45</v>
      </c>
      <c r="Q72" s="14" t="s">
        <v>46</v>
      </c>
      <c r="R72" s="14" t="s">
        <v>47</v>
      </c>
    </row>
    <row r="73" spans="1:18" ht="45">
      <c r="A73" s="15">
        <v>42795</v>
      </c>
      <c r="B73" s="14" t="s">
        <v>73</v>
      </c>
      <c r="C73" s="14">
        <v>78</v>
      </c>
      <c r="D73" s="14">
        <v>5486</v>
      </c>
      <c r="E73" s="12" t="s">
        <v>386</v>
      </c>
      <c r="F73" s="14" t="s">
        <v>42</v>
      </c>
      <c r="G73" s="14">
        <v>320</v>
      </c>
      <c r="H73" s="14">
        <v>110</v>
      </c>
      <c r="I73" s="14">
        <v>110</v>
      </c>
      <c r="J73" s="16">
        <v>1.48</v>
      </c>
      <c r="K73" s="16">
        <v>162.8</v>
      </c>
      <c r="L73" s="97">
        <v>162.8</v>
      </c>
      <c r="M73" s="14" t="s">
        <v>43</v>
      </c>
      <c r="N73" s="14" t="s">
        <v>180</v>
      </c>
      <c r="O73" s="17">
        <v>42947</v>
      </c>
      <c r="P73" s="14" t="s">
        <v>45</v>
      </c>
      <c r="Q73" s="14" t="s">
        <v>46</v>
      </c>
      <c r="R73" s="14" t="s">
        <v>47</v>
      </c>
    </row>
    <row r="74" spans="1:18" ht="45">
      <c r="A74" s="15">
        <v>42795</v>
      </c>
      <c r="B74" s="14" t="s">
        <v>73</v>
      </c>
      <c r="C74" s="14">
        <v>92</v>
      </c>
      <c r="D74" s="14">
        <v>48900</v>
      </c>
      <c r="E74" s="12" t="s">
        <v>387</v>
      </c>
      <c r="F74" s="14" t="s">
        <v>61</v>
      </c>
      <c r="G74" s="14">
        <v>24</v>
      </c>
      <c r="H74" s="14">
        <v>7</v>
      </c>
      <c r="I74" s="14">
        <v>4</v>
      </c>
      <c r="J74" s="16">
        <v>16.5</v>
      </c>
      <c r="K74" s="16">
        <v>115.5</v>
      </c>
      <c r="L74" s="97">
        <v>66</v>
      </c>
      <c r="M74" s="14" t="s">
        <v>43</v>
      </c>
      <c r="N74" s="14" t="s">
        <v>180</v>
      </c>
      <c r="O74" s="17">
        <v>42947</v>
      </c>
      <c r="P74" s="14" t="s">
        <v>45</v>
      </c>
      <c r="Q74" s="14" t="s">
        <v>46</v>
      </c>
      <c r="R74" s="14" t="s">
        <v>47</v>
      </c>
    </row>
    <row r="75" spans="1:18" ht="30">
      <c r="A75" s="15">
        <v>42795</v>
      </c>
      <c r="B75" s="14" t="s">
        <v>73</v>
      </c>
      <c r="C75" s="14">
        <v>100</v>
      </c>
      <c r="D75" s="14">
        <v>16408</v>
      </c>
      <c r="E75" s="12" t="s">
        <v>183</v>
      </c>
      <c r="F75" s="14" t="s">
        <v>42</v>
      </c>
      <c r="G75" s="14">
        <v>4</v>
      </c>
      <c r="H75" s="14">
        <v>2</v>
      </c>
      <c r="I75" s="14">
        <v>2</v>
      </c>
      <c r="J75" s="16">
        <v>17.99</v>
      </c>
      <c r="K75" s="16">
        <v>35.98</v>
      </c>
      <c r="L75" s="97">
        <v>35.98</v>
      </c>
      <c r="M75" s="14" t="s">
        <v>43</v>
      </c>
      <c r="N75" s="14" t="s">
        <v>180</v>
      </c>
      <c r="O75" s="17">
        <v>42947</v>
      </c>
      <c r="P75" s="14" t="s">
        <v>64</v>
      </c>
      <c r="Q75" s="14" t="s">
        <v>46</v>
      </c>
      <c r="R75" s="14" t="s">
        <v>47</v>
      </c>
    </row>
    <row r="76" spans="1:18" ht="45">
      <c r="A76" s="15">
        <v>42795</v>
      </c>
      <c r="B76" s="14" t="s">
        <v>73</v>
      </c>
      <c r="C76" s="14">
        <v>117</v>
      </c>
      <c r="D76" s="14">
        <v>31752</v>
      </c>
      <c r="E76" s="12" t="s">
        <v>221</v>
      </c>
      <c r="F76" s="14" t="s">
        <v>42</v>
      </c>
      <c r="G76" s="14">
        <v>220</v>
      </c>
      <c r="H76" s="14">
        <v>10</v>
      </c>
      <c r="I76" s="14">
        <v>10</v>
      </c>
      <c r="J76" s="16">
        <v>2</v>
      </c>
      <c r="K76" s="16">
        <v>20</v>
      </c>
      <c r="L76" s="97">
        <v>20</v>
      </c>
      <c r="M76" s="14" t="s">
        <v>43</v>
      </c>
      <c r="N76" s="14" t="s">
        <v>180</v>
      </c>
      <c r="O76" s="17">
        <v>42947</v>
      </c>
      <c r="P76" s="14" t="s">
        <v>45</v>
      </c>
      <c r="Q76" s="14" t="s">
        <v>46</v>
      </c>
      <c r="R76" s="14" t="s">
        <v>47</v>
      </c>
    </row>
    <row r="77" spans="1:18" ht="45">
      <c r="A77" s="15">
        <v>42795</v>
      </c>
      <c r="B77" s="14" t="s">
        <v>73</v>
      </c>
      <c r="C77" s="14">
        <v>118</v>
      </c>
      <c r="D77" s="14">
        <v>32430</v>
      </c>
      <c r="E77" s="12" t="s">
        <v>222</v>
      </c>
      <c r="F77" s="14" t="s">
        <v>42</v>
      </c>
      <c r="G77" s="14">
        <v>180</v>
      </c>
      <c r="H77" s="14">
        <v>10</v>
      </c>
      <c r="I77" s="14">
        <v>10</v>
      </c>
      <c r="J77" s="16">
        <v>2</v>
      </c>
      <c r="K77" s="16">
        <v>20</v>
      </c>
      <c r="L77" s="97">
        <v>20</v>
      </c>
      <c r="M77" s="14" t="s">
        <v>43</v>
      </c>
      <c r="N77" s="14" t="s">
        <v>180</v>
      </c>
      <c r="O77" s="17">
        <v>42947</v>
      </c>
      <c r="P77" s="14" t="s">
        <v>45</v>
      </c>
      <c r="Q77" s="14" t="s">
        <v>46</v>
      </c>
      <c r="R77" s="14" t="s">
        <v>47</v>
      </c>
    </row>
    <row r="78" spans="1:18" ht="30">
      <c r="A78" s="15">
        <v>42795</v>
      </c>
      <c r="B78" s="14" t="s">
        <v>73</v>
      </c>
      <c r="C78" s="14">
        <v>121</v>
      </c>
      <c r="D78" s="14">
        <v>9855</v>
      </c>
      <c r="E78" s="12" t="s">
        <v>184</v>
      </c>
      <c r="F78" s="14" t="s">
        <v>42</v>
      </c>
      <c r="G78" s="14">
        <v>400</v>
      </c>
      <c r="H78" s="14">
        <v>200</v>
      </c>
      <c r="I78" s="14">
        <v>50</v>
      </c>
      <c r="J78" s="16">
        <v>0.4</v>
      </c>
      <c r="K78" s="16">
        <v>80</v>
      </c>
      <c r="L78" s="97">
        <v>20</v>
      </c>
      <c r="M78" s="14" t="s">
        <v>43</v>
      </c>
      <c r="N78" s="14" t="s">
        <v>180</v>
      </c>
      <c r="O78" s="17">
        <v>42947</v>
      </c>
      <c r="P78" s="14" t="s">
        <v>45</v>
      </c>
      <c r="Q78" s="14" t="s">
        <v>46</v>
      </c>
      <c r="R78" s="14" t="s">
        <v>47</v>
      </c>
    </row>
    <row r="79" spans="1:18" ht="30">
      <c r="A79" s="15">
        <v>42795</v>
      </c>
      <c r="B79" s="14" t="s">
        <v>73</v>
      </c>
      <c r="C79" s="14">
        <v>125</v>
      </c>
      <c r="D79" s="14">
        <v>3376</v>
      </c>
      <c r="E79" s="12" t="s">
        <v>185</v>
      </c>
      <c r="F79" s="14" t="s">
        <v>113</v>
      </c>
      <c r="G79" s="14">
        <v>80</v>
      </c>
      <c r="H79" s="14">
        <v>40</v>
      </c>
      <c r="I79" s="14">
        <v>15</v>
      </c>
      <c r="J79" s="16">
        <v>5</v>
      </c>
      <c r="K79" s="16">
        <v>200</v>
      </c>
      <c r="L79" s="97">
        <v>75</v>
      </c>
      <c r="M79" s="14" t="s">
        <v>43</v>
      </c>
      <c r="N79" s="14" t="s">
        <v>180</v>
      </c>
      <c r="O79" s="17">
        <v>42947</v>
      </c>
      <c r="P79" s="14" t="s">
        <v>45</v>
      </c>
      <c r="Q79" s="14" t="s">
        <v>46</v>
      </c>
      <c r="R79" s="14" t="s">
        <v>47</v>
      </c>
    </row>
    <row r="80" spans="1:18" ht="30">
      <c r="A80" s="15">
        <v>42795</v>
      </c>
      <c r="B80" s="14" t="s">
        <v>73</v>
      </c>
      <c r="C80" s="14">
        <v>126</v>
      </c>
      <c r="D80" s="14">
        <v>2572</v>
      </c>
      <c r="E80" s="12" t="s">
        <v>186</v>
      </c>
      <c r="F80" s="14" t="s">
        <v>61</v>
      </c>
      <c r="G80" s="14">
        <v>8</v>
      </c>
      <c r="H80" s="14">
        <v>4</v>
      </c>
      <c r="I80" s="14">
        <v>1</v>
      </c>
      <c r="J80" s="16">
        <v>10</v>
      </c>
      <c r="K80" s="16">
        <v>40</v>
      </c>
      <c r="L80" s="97">
        <v>10</v>
      </c>
      <c r="M80" s="14" t="s">
        <v>43</v>
      </c>
      <c r="N80" s="14" t="s">
        <v>180</v>
      </c>
      <c r="O80" s="17">
        <v>42947</v>
      </c>
      <c r="P80" s="14" t="s">
        <v>45</v>
      </c>
      <c r="Q80" s="14" t="s">
        <v>46</v>
      </c>
      <c r="R80" s="14" t="s">
        <v>47</v>
      </c>
    </row>
    <row r="81" spans="1:18" ht="45">
      <c r="A81" s="15">
        <v>42795</v>
      </c>
      <c r="B81" s="14" t="s">
        <v>73</v>
      </c>
      <c r="C81" s="14">
        <v>134</v>
      </c>
      <c r="D81" s="14">
        <v>23699</v>
      </c>
      <c r="E81" s="12" t="s">
        <v>362</v>
      </c>
      <c r="F81" s="14" t="s">
        <v>50</v>
      </c>
      <c r="G81" s="14">
        <v>42</v>
      </c>
      <c r="H81" s="14">
        <v>15</v>
      </c>
      <c r="I81" s="14">
        <v>15</v>
      </c>
      <c r="J81" s="16">
        <v>38.9</v>
      </c>
      <c r="K81" s="16">
        <v>583.5</v>
      </c>
      <c r="L81" s="97">
        <v>583.5</v>
      </c>
      <c r="M81" s="14" t="s">
        <v>43</v>
      </c>
      <c r="N81" s="14" t="s">
        <v>180</v>
      </c>
      <c r="O81" s="17">
        <v>42947</v>
      </c>
      <c r="P81" s="14" t="s">
        <v>64</v>
      </c>
      <c r="Q81" s="14" t="s">
        <v>46</v>
      </c>
      <c r="R81" s="14" t="s">
        <v>47</v>
      </c>
    </row>
    <row r="82" spans="1:18" ht="30">
      <c r="A82" s="15">
        <v>42795</v>
      </c>
      <c r="B82" s="14" t="s">
        <v>73</v>
      </c>
      <c r="C82" s="14">
        <v>177</v>
      </c>
      <c r="D82" s="14">
        <v>66576</v>
      </c>
      <c r="E82" s="12" t="s">
        <v>187</v>
      </c>
      <c r="F82" s="14" t="s">
        <v>50</v>
      </c>
      <c r="G82" s="14">
        <v>4</v>
      </c>
      <c r="H82" s="14">
        <v>2</v>
      </c>
      <c r="I82" s="14">
        <v>1</v>
      </c>
      <c r="J82" s="16">
        <v>30</v>
      </c>
      <c r="K82" s="16">
        <v>60</v>
      </c>
      <c r="L82" s="97">
        <v>30</v>
      </c>
      <c r="M82" s="14" t="s">
        <v>43</v>
      </c>
      <c r="N82" s="14" t="s">
        <v>180</v>
      </c>
      <c r="O82" s="17">
        <v>42947</v>
      </c>
      <c r="P82" s="14" t="s">
        <v>45</v>
      </c>
      <c r="Q82" s="14" t="s">
        <v>46</v>
      </c>
      <c r="R82" s="14" t="s">
        <v>47</v>
      </c>
    </row>
    <row r="83" spans="1:18" ht="30">
      <c r="A83" s="15">
        <v>42795</v>
      </c>
      <c r="B83" s="14" t="s">
        <v>73</v>
      </c>
      <c r="C83" s="14">
        <v>178</v>
      </c>
      <c r="D83" s="14">
        <v>66578</v>
      </c>
      <c r="E83" s="12" t="s">
        <v>188</v>
      </c>
      <c r="F83" s="14" t="s">
        <v>50</v>
      </c>
      <c r="G83" s="14">
        <v>6</v>
      </c>
      <c r="H83" s="14">
        <v>2</v>
      </c>
      <c r="I83" s="14">
        <v>1</v>
      </c>
      <c r="J83" s="16">
        <v>30</v>
      </c>
      <c r="K83" s="16">
        <v>60</v>
      </c>
      <c r="L83" s="97">
        <v>30</v>
      </c>
      <c r="M83" s="14" t="s">
        <v>43</v>
      </c>
      <c r="N83" s="14" t="s">
        <v>180</v>
      </c>
      <c r="O83" s="17">
        <v>42947</v>
      </c>
      <c r="P83" s="14" t="s">
        <v>45</v>
      </c>
      <c r="Q83" s="14" t="s">
        <v>46</v>
      </c>
      <c r="R83" s="14" t="s">
        <v>47</v>
      </c>
    </row>
    <row r="84" spans="1:18" ht="30">
      <c r="A84" s="15">
        <v>42795</v>
      </c>
      <c r="B84" s="14" t="s">
        <v>73</v>
      </c>
      <c r="C84" s="14">
        <v>179</v>
      </c>
      <c r="D84" s="14">
        <v>66580</v>
      </c>
      <c r="E84" s="12" t="s">
        <v>189</v>
      </c>
      <c r="F84" s="14" t="s">
        <v>50</v>
      </c>
      <c r="G84" s="14">
        <v>4</v>
      </c>
      <c r="H84" s="14">
        <v>2</v>
      </c>
      <c r="I84" s="14">
        <v>1</v>
      </c>
      <c r="J84" s="16">
        <v>30</v>
      </c>
      <c r="K84" s="16">
        <v>60</v>
      </c>
      <c r="L84" s="97">
        <v>30</v>
      </c>
      <c r="M84" s="14" t="s">
        <v>43</v>
      </c>
      <c r="N84" s="14" t="s">
        <v>180</v>
      </c>
      <c r="O84" s="17">
        <v>42947</v>
      </c>
      <c r="P84" s="14" t="s">
        <v>45</v>
      </c>
      <c r="Q84" s="14" t="s">
        <v>46</v>
      </c>
      <c r="R84" s="14" t="s">
        <v>47</v>
      </c>
    </row>
    <row r="85" spans="1:18" ht="30">
      <c r="A85" s="15">
        <v>42795</v>
      </c>
      <c r="B85" s="14" t="s">
        <v>73</v>
      </c>
      <c r="C85" s="14">
        <v>181</v>
      </c>
      <c r="D85" s="14">
        <v>11913</v>
      </c>
      <c r="E85" s="12" t="s">
        <v>190</v>
      </c>
      <c r="F85" s="14" t="s">
        <v>50</v>
      </c>
      <c r="G85" s="14">
        <v>18</v>
      </c>
      <c r="H85" s="14">
        <v>2</v>
      </c>
      <c r="I85" s="14">
        <v>1</v>
      </c>
      <c r="J85" s="16">
        <v>23.3</v>
      </c>
      <c r="K85" s="16">
        <v>46.6</v>
      </c>
      <c r="L85" s="97">
        <v>23.3</v>
      </c>
      <c r="M85" s="14" t="s">
        <v>43</v>
      </c>
      <c r="N85" s="14" t="s">
        <v>180</v>
      </c>
      <c r="O85" s="17">
        <v>42947</v>
      </c>
      <c r="P85" s="14" t="s">
        <v>45</v>
      </c>
      <c r="Q85" s="14" t="s">
        <v>46</v>
      </c>
      <c r="R85" s="14" t="s">
        <v>47</v>
      </c>
    </row>
    <row r="86" spans="1:18" ht="30">
      <c r="A86" s="15">
        <v>42795</v>
      </c>
      <c r="B86" s="14" t="s">
        <v>73</v>
      </c>
      <c r="C86" s="14">
        <v>182</v>
      </c>
      <c r="D86" s="14">
        <v>32974</v>
      </c>
      <c r="E86" s="12" t="s">
        <v>191</v>
      </c>
      <c r="F86" s="14" t="s">
        <v>50</v>
      </c>
      <c r="G86" s="14">
        <v>4</v>
      </c>
      <c r="H86" s="14">
        <v>2</v>
      </c>
      <c r="I86" s="14">
        <v>1</v>
      </c>
      <c r="J86" s="16">
        <v>30</v>
      </c>
      <c r="K86" s="16">
        <v>60</v>
      </c>
      <c r="L86" s="97">
        <v>30</v>
      </c>
      <c r="M86" s="14" t="s">
        <v>43</v>
      </c>
      <c r="N86" s="14" t="s">
        <v>180</v>
      </c>
      <c r="O86" s="17">
        <v>42947</v>
      </c>
      <c r="P86" s="14" t="s">
        <v>45</v>
      </c>
      <c r="Q86" s="14" t="s">
        <v>46</v>
      </c>
      <c r="R86" s="14" t="s">
        <v>47</v>
      </c>
    </row>
    <row r="87" spans="1:18" ht="45">
      <c r="A87" s="15">
        <v>42795</v>
      </c>
      <c r="B87" s="14" t="s">
        <v>73</v>
      </c>
      <c r="C87" s="14">
        <v>194</v>
      </c>
      <c r="D87" s="14">
        <v>23756</v>
      </c>
      <c r="E87" s="12" t="s">
        <v>192</v>
      </c>
      <c r="F87" s="14" t="s">
        <v>80</v>
      </c>
      <c r="G87" s="14">
        <v>1200</v>
      </c>
      <c r="H87" s="14">
        <v>240</v>
      </c>
      <c r="I87" s="14">
        <v>100</v>
      </c>
      <c r="J87" s="16">
        <v>1.24</v>
      </c>
      <c r="K87" s="16">
        <v>297.6</v>
      </c>
      <c r="L87" s="97">
        <v>124</v>
      </c>
      <c r="M87" s="14" t="s">
        <v>43</v>
      </c>
      <c r="N87" s="14" t="s">
        <v>180</v>
      </c>
      <c r="O87" s="17">
        <v>42947</v>
      </c>
      <c r="P87" s="14" t="s">
        <v>45</v>
      </c>
      <c r="Q87" s="14" t="s">
        <v>46</v>
      </c>
      <c r="R87" s="14" t="s">
        <v>47</v>
      </c>
    </row>
    <row r="88" spans="1:18" ht="45">
      <c r="A88" s="15">
        <v>42795</v>
      </c>
      <c r="B88" s="14" t="s">
        <v>73</v>
      </c>
      <c r="C88" s="14">
        <v>195</v>
      </c>
      <c r="D88" s="14">
        <v>23757</v>
      </c>
      <c r="E88" s="12" t="s">
        <v>193</v>
      </c>
      <c r="F88" s="14" t="s">
        <v>80</v>
      </c>
      <c r="G88" s="14">
        <v>1380</v>
      </c>
      <c r="H88" s="14">
        <v>140</v>
      </c>
      <c r="I88" s="14">
        <v>100</v>
      </c>
      <c r="J88" s="16">
        <v>1.24</v>
      </c>
      <c r="K88" s="16">
        <v>173.6</v>
      </c>
      <c r="L88" s="97">
        <v>124</v>
      </c>
      <c r="M88" s="14" t="s">
        <v>43</v>
      </c>
      <c r="N88" s="14" t="s">
        <v>180</v>
      </c>
      <c r="O88" s="17">
        <v>42947</v>
      </c>
      <c r="P88" s="14" t="s">
        <v>45</v>
      </c>
      <c r="Q88" s="14" t="s">
        <v>46</v>
      </c>
      <c r="R88" s="14" t="s">
        <v>47</v>
      </c>
    </row>
    <row r="89" spans="1:18" ht="45">
      <c r="A89" s="15">
        <v>42795</v>
      </c>
      <c r="B89" s="14" t="s">
        <v>73</v>
      </c>
      <c r="C89" s="14">
        <v>196</v>
      </c>
      <c r="D89" s="14">
        <v>23758</v>
      </c>
      <c r="E89" s="12" t="s">
        <v>194</v>
      </c>
      <c r="F89" s="14" t="s">
        <v>80</v>
      </c>
      <c r="G89" s="14">
        <v>1480</v>
      </c>
      <c r="H89" s="14">
        <v>140</v>
      </c>
      <c r="I89" s="14">
        <v>50</v>
      </c>
      <c r="J89" s="16">
        <v>1.23</v>
      </c>
      <c r="K89" s="16">
        <v>172.2</v>
      </c>
      <c r="L89" s="97">
        <v>61.5</v>
      </c>
      <c r="M89" s="14" t="s">
        <v>43</v>
      </c>
      <c r="N89" s="14" t="s">
        <v>180</v>
      </c>
      <c r="O89" s="17">
        <v>42947</v>
      </c>
      <c r="P89" s="14" t="s">
        <v>45</v>
      </c>
      <c r="Q89" s="14" t="s">
        <v>46</v>
      </c>
      <c r="R89" s="14" t="s">
        <v>47</v>
      </c>
    </row>
    <row r="90" spans="1:18" ht="45">
      <c r="A90" s="15">
        <v>42795</v>
      </c>
      <c r="B90" s="14" t="s">
        <v>73</v>
      </c>
      <c r="C90" s="14">
        <v>198</v>
      </c>
      <c r="D90" s="14">
        <v>51499</v>
      </c>
      <c r="E90" s="12" t="s">
        <v>388</v>
      </c>
      <c r="F90" s="14" t="s">
        <v>80</v>
      </c>
      <c r="G90" s="14">
        <v>120</v>
      </c>
      <c r="H90" s="14">
        <v>20</v>
      </c>
      <c r="I90" s="14">
        <v>20</v>
      </c>
      <c r="J90" s="16">
        <v>2</v>
      </c>
      <c r="K90" s="16">
        <v>40</v>
      </c>
      <c r="L90" s="97">
        <v>40</v>
      </c>
      <c r="M90" s="14" t="s">
        <v>43</v>
      </c>
      <c r="N90" s="14" t="s">
        <v>180</v>
      </c>
      <c r="O90" s="17">
        <v>42947</v>
      </c>
      <c r="P90" s="14" t="s">
        <v>45</v>
      </c>
      <c r="Q90" s="14" t="s">
        <v>46</v>
      </c>
      <c r="R90" s="14" t="s">
        <v>47</v>
      </c>
    </row>
    <row r="91" spans="1:18" ht="45">
      <c r="A91" s="15">
        <v>42795</v>
      </c>
      <c r="B91" s="14" t="s">
        <v>73</v>
      </c>
      <c r="C91" s="14">
        <v>205</v>
      </c>
      <c r="D91" s="14">
        <v>23797</v>
      </c>
      <c r="E91" s="12" t="s">
        <v>195</v>
      </c>
      <c r="F91" s="14" t="s">
        <v>50</v>
      </c>
      <c r="G91" s="14">
        <v>2796</v>
      </c>
      <c r="H91" s="14">
        <v>250</v>
      </c>
      <c r="I91" s="14">
        <v>80</v>
      </c>
      <c r="J91" s="16">
        <v>16.35</v>
      </c>
      <c r="K91" s="16">
        <v>4087.5</v>
      </c>
      <c r="L91" s="97">
        <v>1308</v>
      </c>
      <c r="M91" s="14" t="s">
        <v>43</v>
      </c>
      <c r="N91" s="14" t="s">
        <v>180</v>
      </c>
      <c r="O91" s="17">
        <v>42947</v>
      </c>
      <c r="P91" s="14" t="s">
        <v>45</v>
      </c>
      <c r="Q91" s="14" t="s">
        <v>46</v>
      </c>
      <c r="R91" s="14" t="s">
        <v>47</v>
      </c>
    </row>
    <row r="92" spans="1:18" ht="45">
      <c r="A92" s="15">
        <v>42795</v>
      </c>
      <c r="B92" s="14" t="s">
        <v>73</v>
      </c>
      <c r="C92" s="14">
        <v>206</v>
      </c>
      <c r="D92" s="14">
        <v>23799</v>
      </c>
      <c r="E92" s="12" t="s">
        <v>196</v>
      </c>
      <c r="F92" s="14" t="s">
        <v>50</v>
      </c>
      <c r="G92" s="14">
        <v>502</v>
      </c>
      <c r="H92" s="14">
        <v>30</v>
      </c>
      <c r="I92" s="14">
        <v>20</v>
      </c>
      <c r="J92" s="16">
        <v>16.5</v>
      </c>
      <c r="K92" s="16">
        <v>495</v>
      </c>
      <c r="L92" s="97">
        <v>330</v>
      </c>
      <c r="M92" s="14" t="s">
        <v>43</v>
      </c>
      <c r="N92" s="14" t="s">
        <v>180</v>
      </c>
      <c r="O92" s="17">
        <v>42947</v>
      </c>
      <c r="P92" s="14" t="s">
        <v>45</v>
      </c>
      <c r="Q92" s="14" t="s">
        <v>46</v>
      </c>
      <c r="R92" s="14" t="s">
        <v>47</v>
      </c>
    </row>
    <row r="93" spans="1:18" ht="45">
      <c r="A93" s="15">
        <v>42795</v>
      </c>
      <c r="B93" s="14" t="s">
        <v>73</v>
      </c>
      <c r="C93" s="14">
        <v>319</v>
      </c>
      <c r="D93" s="14">
        <v>31569</v>
      </c>
      <c r="E93" s="12" t="s">
        <v>316</v>
      </c>
      <c r="F93" s="14" t="s">
        <v>42</v>
      </c>
      <c r="G93" s="14">
        <v>20</v>
      </c>
      <c r="H93" s="14">
        <v>10</v>
      </c>
      <c r="I93" s="14">
        <v>5</v>
      </c>
      <c r="J93" s="16">
        <v>4.9</v>
      </c>
      <c r="K93" s="16">
        <v>49</v>
      </c>
      <c r="L93" s="97">
        <v>24.5</v>
      </c>
      <c r="M93" s="14" t="s">
        <v>43</v>
      </c>
      <c r="N93" s="14" t="s">
        <v>180</v>
      </c>
      <c r="O93" s="17">
        <v>42947</v>
      </c>
      <c r="P93" s="14" t="s">
        <v>45</v>
      </c>
      <c r="Q93" s="14" t="s">
        <v>46</v>
      </c>
      <c r="R93" s="14" t="s">
        <v>47</v>
      </c>
    </row>
    <row r="94" spans="1:18" ht="45">
      <c r="A94" s="15">
        <v>42795</v>
      </c>
      <c r="B94" s="14" t="s">
        <v>73</v>
      </c>
      <c r="C94" s="14">
        <v>323</v>
      </c>
      <c r="D94" s="14">
        <v>32472</v>
      </c>
      <c r="E94" s="12" t="s">
        <v>389</v>
      </c>
      <c r="F94" s="14" t="s">
        <v>42</v>
      </c>
      <c r="G94" s="14">
        <v>20</v>
      </c>
      <c r="H94" s="14">
        <v>10</v>
      </c>
      <c r="I94" s="14">
        <v>10</v>
      </c>
      <c r="J94" s="16">
        <v>24</v>
      </c>
      <c r="K94" s="16">
        <v>240</v>
      </c>
      <c r="L94" s="97">
        <v>240</v>
      </c>
      <c r="M94" s="14" t="s">
        <v>43</v>
      </c>
      <c r="N94" s="14" t="s">
        <v>180</v>
      </c>
      <c r="O94" s="17">
        <v>42947</v>
      </c>
      <c r="P94" s="14" t="s">
        <v>45</v>
      </c>
      <c r="Q94" s="14" t="s">
        <v>46</v>
      </c>
      <c r="R94" s="14" t="s">
        <v>47</v>
      </c>
    </row>
    <row r="95" spans="1:18" ht="45">
      <c r="A95" s="15">
        <v>42795</v>
      </c>
      <c r="B95" s="14" t="s">
        <v>73</v>
      </c>
      <c r="C95" s="14">
        <v>324</v>
      </c>
      <c r="D95" s="14">
        <v>32474</v>
      </c>
      <c r="E95" s="12" t="s">
        <v>390</v>
      </c>
      <c r="F95" s="14" t="s">
        <v>42</v>
      </c>
      <c r="G95" s="14">
        <v>30</v>
      </c>
      <c r="H95" s="14">
        <v>15</v>
      </c>
      <c r="I95" s="14">
        <v>10</v>
      </c>
      <c r="J95" s="16">
        <v>24</v>
      </c>
      <c r="K95" s="16">
        <v>360</v>
      </c>
      <c r="L95" s="97">
        <v>240</v>
      </c>
      <c r="M95" s="14" t="s">
        <v>43</v>
      </c>
      <c r="N95" s="14" t="s">
        <v>180</v>
      </c>
      <c r="O95" s="17">
        <v>42947</v>
      </c>
      <c r="P95" s="14" t="s">
        <v>45</v>
      </c>
      <c r="Q95" s="14" t="s">
        <v>46</v>
      </c>
      <c r="R95" s="14" t="s">
        <v>47</v>
      </c>
    </row>
    <row r="96" spans="1:18" ht="45">
      <c r="A96" s="15">
        <v>42795</v>
      </c>
      <c r="B96" s="14" t="s">
        <v>73</v>
      </c>
      <c r="C96" s="14">
        <v>329</v>
      </c>
      <c r="D96" s="14">
        <v>64974</v>
      </c>
      <c r="E96" s="12" t="s">
        <v>391</v>
      </c>
      <c r="F96" s="14" t="s">
        <v>42</v>
      </c>
      <c r="G96" s="14">
        <v>60</v>
      </c>
      <c r="H96" s="14">
        <v>30</v>
      </c>
      <c r="I96" s="14">
        <v>20</v>
      </c>
      <c r="J96" s="16">
        <v>3.49</v>
      </c>
      <c r="K96" s="16">
        <v>104.7</v>
      </c>
      <c r="L96" s="97">
        <v>69.8</v>
      </c>
      <c r="M96" s="14" t="s">
        <v>43</v>
      </c>
      <c r="N96" s="14" t="s">
        <v>180</v>
      </c>
      <c r="O96" s="17">
        <v>42947</v>
      </c>
      <c r="P96" s="14" t="s">
        <v>45</v>
      </c>
      <c r="Q96" s="14" t="s">
        <v>46</v>
      </c>
      <c r="R96" s="14" t="s">
        <v>47</v>
      </c>
    </row>
    <row r="97" spans="1:18" ht="45">
      <c r="A97" s="15">
        <v>42795</v>
      </c>
      <c r="B97" s="14" t="s">
        <v>73</v>
      </c>
      <c r="C97" s="14">
        <v>350</v>
      </c>
      <c r="D97" s="14">
        <v>25209</v>
      </c>
      <c r="E97" s="12" t="s">
        <v>197</v>
      </c>
      <c r="F97" s="14" t="s">
        <v>107</v>
      </c>
      <c r="G97" s="14">
        <v>32760</v>
      </c>
      <c r="H97" s="14">
        <v>200</v>
      </c>
      <c r="I97" s="14">
        <v>100</v>
      </c>
      <c r="J97" s="16">
        <v>0.5</v>
      </c>
      <c r="K97" s="16">
        <v>100</v>
      </c>
      <c r="L97" s="97">
        <v>50</v>
      </c>
      <c r="M97" s="14" t="s">
        <v>43</v>
      </c>
      <c r="N97" s="14" t="s">
        <v>180</v>
      </c>
      <c r="O97" s="17">
        <v>42947</v>
      </c>
      <c r="P97" s="14" t="s">
        <v>45</v>
      </c>
      <c r="Q97" s="14" t="s">
        <v>46</v>
      </c>
      <c r="R97" s="14" t="s">
        <v>47</v>
      </c>
    </row>
    <row r="98" spans="1:18" ht="45">
      <c r="A98" s="15">
        <v>42795</v>
      </c>
      <c r="B98" s="14" t="s">
        <v>73</v>
      </c>
      <c r="C98" s="14">
        <v>353</v>
      </c>
      <c r="D98" s="14">
        <v>50730</v>
      </c>
      <c r="E98" s="12" t="s">
        <v>392</v>
      </c>
      <c r="F98" s="14" t="s">
        <v>42</v>
      </c>
      <c r="G98" s="14">
        <v>6</v>
      </c>
      <c r="H98" s="14">
        <v>3</v>
      </c>
      <c r="I98" s="14">
        <v>3</v>
      </c>
      <c r="J98" s="16">
        <v>268</v>
      </c>
      <c r="K98" s="16">
        <v>804</v>
      </c>
      <c r="L98" s="97">
        <v>804</v>
      </c>
      <c r="M98" s="14" t="s">
        <v>43</v>
      </c>
      <c r="N98" s="14" t="s">
        <v>180</v>
      </c>
      <c r="O98" s="17">
        <v>42947</v>
      </c>
      <c r="P98" s="14" t="s">
        <v>45</v>
      </c>
      <c r="Q98" s="14" t="s">
        <v>46</v>
      </c>
      <c r="R98" s="14" t="s">
        <v>47</v>
      </c>
    </row>
    <row r="99" spans="1:18" ht="30">
      <c r="A99" s="15">
        <v>42795</v>
      </c>
      <c r="B99" s="14" t="s">
        <v>73</v>
      </c>
      <c r="C99" s="14">
        <v>368</v>
      </c>
      <c r="D99" s="14">
        <v>65408</v>
      </c>
      <c r="E99" s="12" t="s">
        <v>198</v>
      </c>
      <c r="F99" s="14" t="s">
        <v>42</v>
      </c>
      <c r="G99" s="14">
        <v>20</v>
      </c>
      <c r="H99" s="14">
        <v>4</v>
      </c>
      <c r="I99" s="14">
        <v>4</v>
      </c>
      <c r="J99" s="16">
        <v>45.9</v>
      </c>
      <c r="K99" s="16">
        <v>183.6</v>
      </c>
      <c r="L99" s="97">
        <v>183.6</v>
      </c>
      <c r="M99" s="14" t="s">
        <v>43</v>
      </c>
      <c r="N99" s="14" t="s">
        <v>180</v>
      </c>
      <c r="O99" s="17">
        <v>42947</v>
      </c>
      <c r="P99" s="14" t="s">
        <v>45</v>
      </c>
      <c r="Q99" s="14" t="s">
        <v>46</v>
      </c>
      <c r="R99" s="14" t="s">
        <v>47</v>
      </c>
    </row>
    <row r="100" spans="1:18" ht="30">
      <c r="A100" s="15">
        <v>42795</v>
      </c>
      <c r="B100" s="14" t="s">
        <v>73</v>
      </c>
      <c r="C100" s="14">
        <v>378</v>
      </c>
      <c r="D100" s="14">
        <v>47905</v>
      </c>
      <c r="E100" s="12" t="s">
        <v>199</v>
      </c>
      <c r="F100" s="14" t="s">
        <v>42</v>
      </c>
      <c r="G100" s="14">
        <v>60</v>
      </c>
      <c r="H100" s="14">
        <v>30</v>
      </c>
      <c r="I100" s="14">
        <v>10</v>
      </c>
      <c r="J100" s="16">
        <v>10</v>
      </c>
      <c r="K100" s="16">
        <v>300</v>
      </c>
      <c r="L100" s="97">
        <v>100</v>
      </c>
      <c r="M100" s="14" t="s">
        <v>43</v>
      </c>
      <c r="N100" s="14" t="s">
        <v>180</v>
      </c>
      <c r="O100" s="17">
        <v>42947</v>
      </c>
      <c r="P100" s="14" t="s">
        <v>45</v>
      </c>
      <c r="Q100" s="14" t="s">
        <v>46</v>
      </c>
      <c r="R100" s="14" t="s">
        <v>47</v>
      </c>
    </row>
    <row r="101" spans="1:18" ht="45">
      <c r="A101" s="15">
        <v>42795</v>
      </c>
      <c r="B101" s="14" t="s">
        <v>73</v>
      </c>
      <c r="C101" s="14">
        <v>379</v>
      </c>
      <c r="D101" s="14">
        <v>32442</v>
      </c>
      <c r="E101" s="12" t="s">
        <v>393</v>
      </c>
      <c r="F101" s="14" t="s">
        <v>42</v>
      </c>
      <c r="G101" s="14">
        <v>10</v>
      </c>
      <c r="H101" s="14">
        <v>5</v>
      </c>
      <c r="I101" s="14">
        <v>5</v>
      </c>
      <c r="J101" s="16">
        <v>10</v>
      </c>
      <c r="K101" s="16">
        <v>50</v>
      </c>
      <c r="L101" s="97">
        <v>50</v>
      </c>
      <c r="M101" s="14" t="s">
        <v>43</v>
      </c>
      <c r="N101" s="14" t="s">
        <v>180</v>
      </c>
      <c r="O101" s="17">
        <v>42947</v>
      </c>
      <c r="P101" s="14" t="s">
        <v>45</v>
      </c>
      <c r="Q101" s="14" t="s">
        <v>46</v>
      </c>
      <c r="R101" s="14" t="s">
        <v>47</v>
      </c>
    </row>
    <row r="102" spans="1:18" ht="60">
      <c r="A102" s="15">
        <v>42795</v>
      </c>
      <c r="B102" s="14" t="s">
        <v>73</v>
      </c>
      <c r="C102" s="14">
        <v>380</v>
      </c>
      <c r="D102" s="14">
        <v>67467</v>
      </c>
      <c r="E102" s="12" t="s">
        <v>319</v>
      </c>
      <c r="F102" s="14" t="s">
        <v>42</v>
      </c>
      <c r="G102" s="14">
        <v>10</v>
      </c>
      <c r="H102" s="14">
        <v>5</v>
      </c>
      <c r="I102" s="14">
        <v>5</v>
      </c>
      <c r="J102" s="16">
        <v>10</v>
      </c>
      <c r="K102" s="16">
        <v>50</v>
      </c>
      <c r="L102" s="97">
        <v>50</v>
      </c>
      <c r="M102" s="14" t="s">
        <v>43</v>
      </c>
      <c r="N102" s="14" t="s">
        <v>180</v>
      </c>
      <c r="O102" s="17">
        <v>42947</v>
      </c>
      <c r="P102" s="14" t="s">
        <v>45</v>
      </c>
      <c r="Q102" s="14" t="s">
        <v>46</v>
      </c>
      <c r="R102" s="14" t="s">
        <v>47</v>
      </c>
    </row>
    <row r="103" spans="1:18" ht="60">
      <c r="A103" s="15">
        <v>42795</v>
      </c>
      <c r="B103" s="14" t="s">
        <v>73</v>
      </c>
      <c r="C103" s="14">
        <v>381</v>
      </c>
      <c r="D103" s="14">
        <v>67468</v>
      </c>
      <c r="E103" s="12" t="s">
        <v>320</v>
      </c>
      <c r="F103" s="14" t="s">
        <v>42</v>
      </c>
      <c r="G103" s="14">
        <v>10</v>
      </c>
      <c r="H103" s="14">
        <v>5</v>
      </c>
      <c r="I103" s="14">
        <v>5</v>
      </c>
      <c r="J103" s="16">
        <v>10</v>
      </c>
      <c r="K103" s="16">
        <v>50</v>
      </c>
      <c r="L103" s="97">
        <v>50</v>
      </c>
      <c r="M103" s="14" t="s">
        <v>43</v>
      </c>
      <c r="N103" s="14" t="s">
        <v>180</v>
      </c>
      <c r="O103" s="17">
        <v>42947</v>
      </c>
      <c r="P103" s="14" t="s">
        <v>45</v>
      </c>
      <c r="Q103" s="14" t="s">
        <v>46</v>
      </c>
      <c r="R103" s="14" t="s">
        <v>47</v>
      </c>
    </row>
    <row r="104" spans="1:18" ht="60">
      <c r="A104" s="15">
        <v>42795</v>
      </c>
      <c r="B104" s="14" t="s">
        <v>73</v>
      </c>
      <c r="C104" s="14">
        <v>382</v>
      </c>
      <c r="D104" s="14">
        <v>67469</v>
      </c>
      <c r="E104" s="12" t="s">
        <v>321</v>
      </c>
      <c r="F104" s="14" t="s">
        <v>42</v>
      </c>
      <c r="G104" s="14">
        <v>10</v>
      </c>
      <c r="H104" s="14">
        <v>5</v>
      </c>
      <c r="I104" s="14">
        <v>5</v>
      </c>
      <c r="J104" s="16">
        <v>10</v>
      </c>
      <c r="K104" s="16">
        <v>50</v>
      </c>
      <c r="L104" s="97">
        <v>50</v>
      </c>
      <c r="M104" s="14" t="s">
        <v>43</v>
      </c>
      <c r="N104" s="14" t="s">
        <v>180</v>
      </c>
      <c r="O104" s="17">
        <v>42947</v>
      </c>
      <c r="P104" s="14" t="s">
        <v>45</v>
      </c>
      <c r="Q104" s="14" t="s">
        <v>46</v>
      </c>
      <c r="R104" s="14" t="s">
        <v>47</v>
      </c>
    </row>
    <row r="105" spans="1:18" ht="60">
      <c r="A105" s="15">
        <v>42795</v>
      </c>
      <c r="B105" s="14" t="s">
        <v>73</v>
      </c>
      <c r="C105" s="14">
        <v>383</v>
      </c>
      <c r="D105" s="14">
        <v>67470</v>
      </c>
      <c r="E105" s="12" t="s">
        <v>322</v>
      </c>
      <c r="F105" s="14" t="s">
        <v>42</v>
      </c>
      <c r="G105" s="14">
        <v>10</v>
      </c>
      <c r="H105" s="14">
        <v>5</v>
      </c>
      <c r="I105" s="14">
        <v>5</v>
      </c>
      <c r="J105" s="16">
        <v>10</v>
      </c>
      <c r="K105" s="16">
        <v>50</v>
      </c>
      <c r="L105" s="97">
        <v>50</v>
      </c>
      <c r="M105" s="14" t="s">
        <v>43</v>
      </c>
      <c r="N105" s="14" t="s">
        <v>180</v>
      </c>
      <c r="O105" s="17">
        <v>42947</v>
      </c>
      <c r="P105" s="14" t="s">
        <v>45</v>
      </c>
      <c r="Q105" s="14" t="s">
        <v>46</v>
      </c>
      <c r="R105" s="14" t="s">
        <v>47</v>
      </c>
    </row>
    <row r="106" spans="1:18" ht="45">
      <c r="A106" s="15">
        <v>42795</v>
      </c>
      <c r="B106" s="14" t="s">
        <v>73</v>
      </c>
      <c r="C106" s="14">
        <v>384</v>
      </c>
      <c r="D106" s="14">
        <v>32443</v>
      </c>
      <c r="E106" s="12" t="s">
        <v>394</v>
      </c>
      <c r="F106" s="14" t="s">
        <v>42</v>
      </c>
      <c r="G106" s="14">
        <v>10</v>
      </c>
      <c r="H106" s="14">
        <v>5</v>
      </c>
      <c r="I106" s="14">
        <v>5</v>
      </c>
      <c r="J106" s="16">
        <v>10</v>
      </c>
      <c r="K106" s="16">
        <v>50</v>
      </c>
      <c r="L106" s="97">
        <v>50</v>
      </c>
      <c r="M106" s="14" t="s">
        <v>43</v>
      </c>
      <c r="N106" s="14" t="s">
        <v>180</v>
      </c>
      <c r="O106" s="17">
        <v>42947</v>
      </c>
      <c r="P106" s="14" t="s">
        <v>45</v>
      </c>
      <c r="Q106" s="14" t="s">
        <v>46</v>
      </c>
      <c r="R106" s="14" t="s">
        <v>47</v>
      </c>
    </row>
    <row r="107" spans="1:18" ht="45">
      <c r="A107" s="15">
        <v>42795</v>
      </c>
      <c r="B107" s="14" t="s">
        <v>73</v>
      </c>
      <c r="C107" s="14">
        <v>385</v>
      </c>
      <c r="D107" s="14">
        <v>125727</v>
      </c>
      <c r="E107" s="12" t="s">
        <v>395</v>
      </c>
      <c r="F107" s="14" t="s">
        <v>42</v>
      </c>
      <c r="G107" s="14">
        <v>30</v>
      </c>
      <c r="H107" s="14">
        <v>15</v>
      </c>
      <c r="I107" s="14">
        <v>10</v>
      </c>
      <c r="J107" s="16">
        <v>10</v>
      </c>
      <c r="K107" s="16">
        <v>150</v>
      </c>
      <c r="L107" s="97">
        <v>100</v>
      </c>
      <c r="M107" s="14" t="s">
        <v>43</v>
      </c>
      <c r="N107" s="14" t="s">
        <v>180</v>
      </c>
      <c r="O107" s="17">
        <v>42947</v>
      </c>
      <c r="P107" s="14" t="s">
        <v>45</v>
      </c>
      <c r="Q107" s="14" t="s">
        <v>46</v>
      </c>
      <c r="R107" s="14" t="s">
        <v>47</v>
      </c>
    </row>
    <row r="108" spans="1:18" ht="45">
      <c r="A108" s="15">
        <v>42795</v>
      </c>
      <c r="B108" s="14" t="s">
        <v>73</v>
      </c>
      <c r="C108" s="14">
        <v>386</v>
      </c>
      <c r="D108" s="14">
        <v>125728</v>
      </c>
      <c r="E108" s="12" t="s">
        <v>396</v>
      </c>
      <c r="F108" s="14" t="s">
        <v>42</v>
      </c>
      <c r="G108" s="14">
        <v>30</v>
      </c>
      <c r="H108" s="14">
        <v>15</v>
      </c>
      <c r="I108" s="14">
        <v>15</v>
      </c>
      <c r="J108" s="16">
        <v>10</v>
      </c>
      <c r="K108" s="16">
        <v>150</v>
      </c>
      <c r="L108" s="97">
        <v>150</v>
      </c>
      <c r="M108" s="14" t="s">
        <v>43</v>
      </c>
      <c r="N108" s="14" t="s">
        <v>180</v>
      </c>
      <c r="O108" s="17">
        <v>42947</v>
      </c>
      <c r="P108" s="14" t="s">
        <v>45</v>
      </c>
      <c r="Q108" s="14" t="s">
        <v>46</v>
      </c>
      <c r="R108" s="14" t="s">
        <v>47</v>
      </c>
    </row>
    <row r="109" spans="1:18" ht="45">
      <c r="A109" s="15">
        <v>42795</v>
      </c>
      <c r="B109" s="14" t="s">
        <v>73</v>
      </c>
      <c r="C109" s="14">
        <v>387</v>
      </c>
      <c r="D109" s="14">
        <v>48531</v>
      </c>
      <c r="E109" s="12" t="s">
        <v>275</v>
      </c>
      <c r="F109" s="14" t="s">
        <v>42</v>
      </c>
      <c r="G109" s="14">
        <v>20</v>
      </c>
      <c r="H109" s="14">
        <v>5</v>
      </c>
      <c r="I109" s="14">
        <v>5</v>
      </c>
      <c r="J109" s="16">
        <v>8.1</v>
      </c>
      <c r="K109" s="16">
        <v>40.5</v>
      </c>
      <c r="L109" s="97">
        <v>40.5</v>
      </c>
      <c r="M109" s="14" t="s">
        <v>43</v>
      </c>
      <c r="N109" s="14" t="s">
        <v>180</v>
      </c>
      <c r="O109" s="17">
        <v>42947</v>
      </c>
      <c r="P109" s="14" t="s">
        <v>45</v>
      </c>
      <c r="Q109" s="14" t="s">
        <v>46</v>
      </c>
      <c r="R109" s="14" t="s">
        <v>47</v>
      </c>
    </row>
    <row r="110" spans="1:18" ht="30">
      <c r="A110" s="15">
        <v>42795</v>
      </c>
      <c r="B110" s="14" t="s">
        <v>200</v>
      </c>
      <c r="C110" s="14">
        <v>58</v>
      </c>
      <c r="D110" s="14">
        <v>4773</v>
      </c>
      <c r="E110" s="12" t="s">
        <v>201</v>
      </c>
      <c r="F110" s="14" t="s">
        <v>42</v>
      </c>
      <c r="G110" s="14">
        <v>20</v>
      </c>
      <c r="H110" s="14">
        <v>10</v>
      </c>
      <c r="I110" s="14">
        <v>5</v>
      </c>
      <c r="J110" s="16">
        <v>199.87</v>
      </c>
      <c r="K110" s="16">
        <v>1998.7</v>
      </c>
      <c r="L110" s="97">
        <v>999.35</v>
      </c>
      <c r="M110" s="14" t="s">
        <v>43</v>
      </c>
      <c r="N110" s="14" t="s">
        <v>202</v>
      </c>
      <c r="O110" s="17">
        <v>42947</v>
      </c>
      <c r="P110" s="14" t="s">
        <v>45</v>
      </c>
      <c r="Q110" s="14" t="s">
        <v>46</v>
      </c>
      <c r="R110" s="14" t="s">
        <v>47</v>
      </c>
    </row>
    <row r="111" spans="1:18" ht="45">
      <c r="A111" s="15">
        <v>42795</v>
      </c>
      <c r="B111" s="14" t="s">
        <v>421</v>
      </c>
      <c r="C111" s="14">
        <v>18</v>
      </c>
      <c r="D111" s="14">
        <v>7487</v>
      </c>
      <c r="E111" s="12" t="s">
        <v>203</v>
      </c>
      <c r="F111" s="14" t="s">
        <v>58</v>
      </c>
      <c r="G111" s="14">
        <v>512</v>
      </c>
      <c r="H111" s="14">
        <v>25</v>
      </c>
      <c r="I111" s="14">
        <v>21</v>
      </c>
      <c r="J111" s="16">
        <v>8.99</v>
      </c>
      <c r="K111" s="16">
        <v>224.75</v>
      </c>
      <c r="L111" s="97">
        <v>188.79</v>
      </c>
      <c r="M111" s="14" t="s">
        <v>43</v>
      </c>
      <c r="N111" s="14" t="s">
        <v>204</v>
      </c>
      <c r="O111" s="17">
        <v>42947</v>
      </c>
      <c r="P111" s="14" t="s">
        <v>64</v>
      </c>
      <c r="Q111" s="14" t="s">
        <v>46</v>
      </c>
      <c r="R111" s="14" t="s">
        <v>47</v>
      </c>
    </row>
    <row r="112" spans="1:18" ht="45">
      <c r="A112" s="15">
        <v>42795</v>
      </c>
      <c r="B112" s="14" t="s">
        <v>421</v>
      </c>
      <c r="C112" s="14">
        <v>204</v>
      </c>
      <c r="D112" s="14">
        <v>23796</v>
      </c>
      <c r="E112" s="12" t="s">
        <v>49</v>
      </c>
      <c r="F112" s="14" t="s">
        <v>50</v>
      </c>
      <c r="G112" s="14">
        <v>1986</v>
      </c>
      <c r="H112" s="14">
        <v>60</v>
      </c>
      <c r="I112" s="14">
        <v>60</v>
      </c>
      <c r="J112" s="16">
        <v>16.34</v>
      </c>
      <c r="K112" s="16">
        <v>980.4</v>
      </c>
      <c r="L112" s="97">
        <v>980.4</v>
      </c>
      <c r="M112" s="14" t="s">
        <v>43</v>
      </c>
      <c r="N112" s="14" t="s">
        <v>204</v>
      </c>
      <c r="O112" s="17">
        <v>42947</v>
      </c>
      <c r="P112" s="14" t="s">
        <v>45</v>
      </c>
      <c r="Q112" s="14" t="s">
        <v>46</v>
      </c>
      <c r="R112" s="14" t="s">
        <v>47</v>
      </c>
    </row>
    <row r="113" spans="1:18" ht="30">
      <c r="A113" s="14" t="s">
        <v>59</v>
      </c>
      <c r="B113" s="14" t="s">
        <v>205</v>
      </c>
      <c r="C113" s="14">
        <v>129</v>
      </c>
      <c r="D113" s="14">
        <v>66613</v>
      </c>
      <c r="E113" s="12" t="s">
        <v>206</v>
      </c>
      <c r="F113" s="14" t="s">
        <v>42</v>
      </c>
      <c r="G113" s="14">
        <v>18</v>
      </c>
      <c r="H113" s="14">
        <v>9</v>
      </c>
      <c r="I113" s="14">
        <v>8</v>
      </c>
      <c r="J113" s="16">
        <v>32.1</v>
      </c>
      <c r="K113" s="16">
        <v>288.9</v>
      </c>
      <c r="L113" s="97">
        <v>256.8</v>
      </c>
      <c r="M113" s="14" t="s">
        <v>43</v>
      </c>
      <c r="N113" s="14" t="s">
        <v>207</v>
      </c>
      <c r="O113" s="17">
        <v>42947</v>
      </c>
      <c r="P113" s="14" t="s">
        <v>45</v>
      </c>
      <c r="Q113" s="14" t="s">
        <v>46</v>
      </c>
      <c r="R113" s="14" t="s">
        <v>47</v>
      </c>
    </row>
    <row r="114" spans="1:18" ht="45">
      <c r="A114" s="14" t="s">
        <v>422</v>
      </c>
      <c r="B114" s="14" t="s">
        <v>248</v>
      </c>
      <c r="C114" s="14">
        <v>204</v>
      </c>
      <c r="D114" s="14">
        <v>69985</v>
      </c>
      <c r="E114" s="12" t="s">
        <v>249</v>
      </c>
      <c r="F114" s="14" t="s">
        <v>42</v>
      </c>
      <c r="G114" s="14">
        <v>6</v>
      </c>
      <c r="H114" s="14">
        <v>3</v>
      </c>
      <c r="I114" s="14">
        <v>3</v>
      </c>
      <c r="J114" s="16">
        <v>81.16</v>
      </c>
      <c r="K114" s="16">
        <v>243.48</v>
      </c>
      <c r="L114" s="97">
        <v>243.48</v>
      </c>
      <c r="M114" s="14" t="s">
        <v>43</v>
      </c>
      <c r="N114" s="14" t="s">
        <v>250</v>
      </c>
      <c r="O114" s="17">
        <v>42976</v>
      </c>
      <c r="P114" s="14" t="s">
        <v>99</v>
      </c>
      <c r="Q114" s="14" t="s">
        <v>125</v>
      </c>
      <c r="R114" s="14" t="s">
        <v>47</v>
      </c>
    </row>
    <row r="115" spans="1:18" ht="30">
      <c r="A115" s="15">
        <v>42795</v>
      </c>
      <c r="B115" s="14" t="s">
        <v>251</v>
      </c>
      <c r="C115" s="14">
        <v>55</v>
      </c>
      <c r="D115" s="14">
        <v>65398</v>
      </c>
      <c r="E115" s="12" t="s">
        <v>252</v>
      </c>
      <c r="F115" s="14" t="s">
        <v>42</v>
      </c>
      <c r="G115" s="14">
        <v>12</v>
      </c>
      <c r="H115" s="14">
        <v>2</v>
      </c>
      <c r="I115" s="14">
        <v>2</v>
      </c>
      <c r="J115" s="16">
        <v>8</v>
      </c>
      <c r="K115" s="16">
        <v>16</v>
      </c>
      <c r="L115" s="97">
        <v>16</v>
      </c>
      <c r="M115" s="14" t="s">
        <v>43</v>
      </c>
      <c r="N115" s="14" t="s">
        <v>254</v>
      </c>
      <c r="O115" s="17">
        <v>42983</v>
      </c>
      <c r="P115" s="14" t="s">
        <v>45</v>
      </c>
      <c r="Q115" s="14" t="s">
        <v>46</v>
      </c>
      <c r="R115" s="14" t="s">
        <v>47</v>
      </c>
    </row>
    <row r="116" spans="1:18" ht="30">
      <c r="A116" s="14" t="s">
        <v>422</v>
      </c>
      <c r="B116" s="14" t="s">
        <v>282</v>
      </c>
      <c r="C116" s="14">
        <v>46</v>
      </c>
      <c r="D116" s="14">
        <v>61145</v>
      </c>
      <c r="E116" s="12" t="s">
        <v>283</v>
      </c>
      <c r="F116" s="14" t="s">
        <v>42</v>
      </c>
      <c r="G116" s="14">
        <v>86</v>
      </c>
      <c r="H116" s="14">
        <v>5</v>
      </c>
      <c r="I116" s="14">
        <v>5</v>
      </c>
      <c r="J116" s="16">
        <v>5.9</v>
      </c>
      <c r="K116" s="16">
        <v>29.5</v>
      </c>
      <c r="L116" s="97">
        <v>29.5</v>
      </c>
      <c r="M116" s="14" t="s">
        <v>43</v>
      </c>
      <c r="N116" s="14" t="s">
        <v>284</v>
      </c>
      <c r="O116" s="17">
        <v>43011</v>
      </c>
      <c r="P116" s="14" t="s">
        <v>285</v>
      </c>
      <c r="Q116" s="14" t="s">
        <v>125</v>
      </c>
      <c r="R116" s="14" t="s">
        <v>47</v>
      </c>
    </row>
    <row r="117" spans="1:18" ht="45">
      <c r="A117" s="14" t="s">
        <v>145</v>
      </c>
      <c r="B117" s="14" t="s">
        <v>423</v>
      </c>
      <c r="C117" s="14">
        <v>2</v>
      </c>
      <c r="D117" s="14">
        <v>61732</v>
      </c>
      <c r="E117" s="12" t="s">
        <v>310</v>
      </c>
      <c r="F117" s="14" t="s">
        <v>42</v>
      </c>
      <c r="G117" s="14">
        <v>150</v>
      </c>
      <c r="H117" s="14">
        <v>10</v>
      </c>
      <c r="I117" s="14">
        <v>7</v>
      </c>
      <c r="J117" s="16">
        <v>4.24</v>
      </c>
      <c r="K117" s="16">
        <v>42.4</v>
      </c>
      <c r="L117" s="97">
        <v>29.68</v>
      </c>
      <c r="M117" s="14" t="s">
        <v>43</v>
      </c>
      <c r="N117" s="14" t="s">
        <v>424</v>
      </c>
      <c r="O117" s="17">
        <v>43034</v>
      </c>
      <c r="P117" s="14" t="s">
        <v>54</v>
      </c>
      <c r="Q117" s="14" t="s">
        <v>46</v>
      </c>
      <c r="R117" s="14" t="s">
        <v>47</v>
      </c>
    </row>
    <row r="118" spans="1:18" ht="15">
      <c r="A118" s="92" t="s">
        <v>3</v>
      </c>
      <c r="B118" s="93"/>
      <c r="C118" s="93"/>
      <c r="D118" s="93"/>
      <c r="E118" s="94"/>
      <c r="F118" s="95"/>
      <c r="G118" s="95"/>
      <c r="H118" s="95"/>
      <c r="I118" s="95"/>
      <c r="J118" s="96"/>
      <c r="K118" s="96"/>
      <c r="L118" s="96">
        <f>SUBTOTAL(109,L2:L117)</f>
        <v>25782.960000000003</v>
      </c>
      <c r="M118" s="95"/>
      <c r="N118" s="95"/>
      <c r="O118" s="95"/>
      <c r="P118" s="95"/>
      <c r="Q118" s="95"/>
      <c r="R118" s="9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30.8515625" style="0" bestFit="1" customWidth="1"/>
    <col min="2" max="2" width="19.00390625" style="0" bestFit="1" customWidth="1"/>
    <col min="3" max="3" width="68.28125" style="0" customWidth="1"/>
    <col min="4" max="4" width="9.7109375" style="0" bestFit="1" customWidth="1"/>
    <col min="5" max="5" width="11.57421875" style="0" bestFit="1" customWidth="1"/>
    <col min="6" max="6" width="11.140625" style="0" bestFit="1" customWidth="1"/>
    <col min="7" max="7" width="13.57421875" style="0" bestFit="1" customWidth="1"/>
    <col min="8" max="8" width="14.140625" style="0" bestFit="1" customWidth="1"/>
    <col min="9" max="9" width="14.8515625" style="0" bestFit="1" customWidth="1"/>
    <col min="10" max="10" width="18.7109375" style="0" bestFit="1" customWidth="1"/>
    <col min="11" max="11" width="21.140625" style="0" bestFit="1" customWidth="1"/>
    <col min="12" max="12" width="7.57421875" style="0" bestFit="1" customWidth="1"/>
    <col min="13" max="13" width="10.00390625" style="0" bestFit="1" customWidth="1"/>
    <col min="14" max="14" width="53.8515625" style="0" bestFit="1" customWidth="1"/>
    <col min="15" max="15" width="19.8515625" style="0" bestFit="1" customWidth="1"/>
    <col min="16" max="16" width="10.421875" style="0" bestFit="1" customWidth="1"/>
    <col min="17" max="18" width="18.28125" style="0" bestFit="1" customWidth="1"/>
    <col min="19" max="19" width="10.8515625" style="0" bestFit="1" customWidth="1"/>
    <col min="20" max="20" width="14.28125" style="0" bestFit="1" customWidth="1"/>
  </cols>
  <sheetData>
    <row r="1" spans="1:20" ht="16.5" thickBot="1">
      <c r="A1" s="4" t="s">
        <v>289</v>
      </c>
      <c r="B1" s="5" t="s">
        <v>290</v>
      </c>
      <c r="C1" s="5" t="s">
        <v>291</v>
      </c>
      <c r="D1" s="5" t="s">
        <v>292</v>
      </c>
      <c r="E1" s="5" t="s">
        <v>293</v>
      </c>
      <c r="F1" s="5" t="s">
        <v>294</v>
      </c>
      <c r="G1" s="5" t="s">
        <v>295</v>
      </c>
      <c r="H1" s="5" t="s">
        <v>296</v>
      </c>
      <c r="I1" s="5" t="s">
        <v>297</v>
      </c>
      <c r="J1" s="5" t="s">
        <v>298</v>
      </c>
      <c r="K1" s="5" t="s">
        <v>299</v>
      </c>
      <c r="L1" s="5" t="s">
        <v>300</v>
      </c>
      <c r="M1" s="5" t="s">
        <v>288</v>
      </c>
      <c r="N1" s="5" t="s">
        <v>301</v>
      </c>
      <c r="O1" s="5" t="s">
        <v>302</v>
      </c>
      <c r="P1" s="6" t="s">
        <v>303</v>
      </c>
      <c r="Q1" s="7" t="s">
        <v>304</v>
      </c>
      <c r="R1" s="7" t="s">
        <v>305</v>
      </c>
      <c r="S1" s="5" t="s">
        <v>0</v>
      </c>
      <c r="T1" s="8" t="s">
        <v>306</v>
      </c>
    </row>
    <row r="2" ht="15.75" thickTop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D1">
      <selection activeCell="E2" sqref="E2:E38"/>
    </sheetView>
  </sheetViews>
  <sheetFormatPr defaultColWidth="9.140625" defaultRowHeight="15"/>
  <cols>
    <col min="1" max="2" width="36.57421875" style="3" bestFit="1" customWidth="1"/>
    <col min="3" max="3" width="7.57421875" style="3" customWidth="1"/>
    <col min="4" max="4" width="7.140625" style="3" customWidth="1"/>
    <col min="5" max="5" width="53.7109375" style="13" customWidth="1"/>
    <col min="6" max="6" width="6.00390625" style="3" customWidth="1"/>
    <col min="7" max="7" width="11.00390625" style="3" customWidth="1"/>
    <col min="8" max="8" width="11.7109375" style="3" customWidth="1"/>
    <col min="9" max="9" width="12.421875" style="3" customWidth="1"/>
    <col min="10" max="10" width="8.57421875" style="113" customWidth="1"/>
    <col min="11" max="11" width="11.28125" style="113" customWidth="1"/>
    <col min="12" max="12" width="16.28125" style="114" customWidth="1"/>
    <col min="13" max="13" width="12.57421875" style="3" bestFit="1" customWidth="1"/>
    <col min="14" max="14" width="14.8515625" style="3" customWidth="1"/>
    <col min="15" max="15" width="17.57421875" style="3" customWidth="1"/>
    <col min="16" max="16" width="9.7109375" style="3" bestFit="1" customWidth="1"/>
    <col min="17" max="17" width="29.00390625" style="3" bestFit="1" customWidth="1"/>
    <col min="18" max="18" width="36.57421875" style="3" bestFit="1" customWidth="1"/>
    <col min="19" max="16384" width="9.140625" style="3" customWidth="1"/>
  </cols>
  <sheetData>
    <row r="1" spans="1:18" ht="15">
      <c r="A1" s="1" t="s">
        <v>24</v>
      </c>
      <c r="B1" s="2" t="s">
        <v>25</v>
      </c>
      <c r="C1" s="2" t="s">
        <v>26</v>
      </c>
      <c r="D1" s="2" t="s">
        <v>27</v>
      </c>
      <c r="E1" s="18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112" t="s">
        <v>33</v>
      </c>
      <c r="K1" s="112" t="s">
        <v>34</v>
      </c>
      <c r="L1" s="112" t="s">
        <v>35</v>
      </c>
      <c r="M1" s="2" t="s">
        <v>36</v>
      </c>
      <c r="N1" s="2" t="s">
        <v>37</v>
      </c>
      <c r="O1" s="2" t="s">
        <v>38</v>
      </c>
      <c r="P1" s="2" t="s">
        <v>0</v>
      </c>
      <c r="Q1" s="2" t="s">
        <v>39</v>
      </c>
      <c r="R1" s="2" t="s">
        <v>40</v>
      </c>
    </row>
    <row r="2" spans="1:18" ht="45">
      <c r="A2" s="15">
        <v>42795</v>
      </c>
      <c r="B2" s="14" t="s">
        <v>73</v>
      </c>
      <c r="C2" s="14">
        <v>7</v>
      </c>
      <c r="D2" s="14">
        <v>5779</v>
      </c>
      <c r="E2" s="12" t="s">
        <v>255</v>
      </c>
      <c r="F2" s="14" t="s">
        <v>50</v>
      </c>
      <c r="G2" s="14">
        <v>60</v>
      </c>
      <c r="H2" s="14">
        <v>20</v>
      </c>
      <c r="I2" s="14">
        <v>10</v>
      </c>
      <c r="J2" s="16">
        <v>10</v>
      </c>
      <c r="K2" s="16">
        <v>200</v>
      </c>
      <c r="L2" s="16">
        <v>100</v>
      </c>
      <c r="M2" s="14" t="s">
        <v>43</v>
      </c>
      <c r="N2" s="14" t="s">
        <v>256</v>
      </c>
      <c r="O2" s="17">
        <v>42983</v>
      </c>
      <c r="P2" s="14" t="s">
        <v>45</v>
      </c>
      <c r="Q2" s="14" t="s">
        <v>257</v>
      </c>
      <c r="R2" s="14" t="s">
        <v>258</v>
      </c>
    </row>
    <row r="3" spans="1:18" ht="45">
      <c r="A3" s="15">
        <v>42795</v>
      </c>
      <c r="B3" s="14" t="s">
        <v>73</v>
      </c>
      <c r="C3" s="14">
        <v>23</v>
      </c>
      <c r="D3" s="14">
        <v>2685</v>
      </c>
      <c r="E3" s="12" t="s">
        <v>259</v>
      </c>
      <c r="F3" s="14" t="s">
        <v>42</v>
      </c>
      <c r="G3" s="14">
        <v>90</v>
      </c>
      <c r="H3" s="14">
        <v>30</v>
      </c>
      <c r="I3" s="14">
        <v>30</v>
      </c>
      <c r="J3" s="16">
        <v>2.9</v>
      </c>
      <c r="K3" s="16">
        <v>87</v>
      </c>
      <c r="L3" s="16">
        <v>87</v>
      </c>
      <c r="M3" s="14" t="s">
        <v>43</v>
      </c>
      <c r="N3" s="14" t="s">
        <v>256</v>
      </c>
      <c r="O3" s="17">
        <v>42983</v>
      </c>
      <c r="P3" s="14" t="s">
        <v>45</v>
      </c>
      <c r="Q3" s="14" t="s">
        <v>257</v>
      </c>
      <c r="R3" s="14" t="s">
        <v>258</v>
      </c>
    </row>
    <row r="4" spans="1:18" ht="45">
      <c r="A4" s="15">
        <v>42795</v>
      </c>
      <c r="B4" s="14" t="s">
        <v>73</v>
      </c>
      <c r="C4" s="14">
        <v>41</v>
      </c>
      <c r="D4" s="14">
        <v>123493</v>
      </c>
      <c r="E4" s="12" t="s">
        <v>260</v>
      </c>
      <c r="F4" s="14" t="s">
        <v>42</v>
      </c>
      <c r="G4" s="14">
        <v>40</v>
      </c>
      <c r="H4" s="14">
        <v>20</v>
      </c>
      <c r="I4" s="14">
        <v>20</v>
      </c>
      <c r="J4" s="16">
        <v>35</v>
      </c>
      <c r="K4" s="16">
        <v>700</v>
      </c>
      <c r="L4" s="16">
        <v>700</v>
      </c>
      <c r="M4" s="14" t="s">
        <v>43</v>
      </c>
      <c r="N4" s="14" t="s">
        <v>256</v>
      </c>
      <c r="O4" s="17">
        <v>42983</v>
      </c>
      <c r="P4" s="14" t="s">
        <v>45</v>
      </c>
      <c r="Q4" s="14" t="s">
        <v>257</v>
      </c>
      <c r="R4" s="14" t="s">
        <v>258</v>
      </c>
    </row>
    <row r="5" spans="1:18" ht="45">
      <c r="A5" s="15">
        <v>42795</v>
      </c>
      <c r="B5" s="14" t="s">
        <v>73</v>
      </c>
      <c r="C5" s="14">
        <v>42</v>
      </c>
      <c r="D5" s="14">
        <v>123489</v>
      </c>
      <c r="E5" s="12" t="s">
        <v>260</v>
      </c>
      <c r="F5" s="14" t="s">
        <v>42</v>
      </c>
      <c r="G5" s="14">
        <v>40</v>
      </c>
      <c r="H5" s="14">
        <v>20</v>
      </c>
      <c r="I5" s="14">
        <v>20</v>
      </c>
      <c r="J5" s="16">
        <v>44.4</v>
      </c>
      <c r="K5" s="16">
        <v>888</v>
      </c>
      <c r="L5" s="16">
        <v>888</v>
      </c>
      <c r="M5" s="14" t="s">
        <v>43</v>
      </c>
      <c r="N5" s="14" t="s">
        <v>256</v>
      </c>
      <c r="O5" s="17">
        <v>42983</v>
      </c>
      <c r="P5" s="14" t="s">
        <v>45</v>
      </c>
      <c r="Q5" s="14" t="s">
        <v>257</v>
      </c>
      <c r="R5" s="14" t="s">
        <v>258</v>
      </c>
    </row>
    <row r="6" spans="1:18" ht="45">
      <c r="A6" s="15">
        <v>42795</v>
      </c>
      <c r="B6" s="14" t="s">
        <v>73</v>
      </c>
      <c r="C6" s="14">
        <v>43</v>
      </c>
      <c r="D6" s="14">
        <v>123490</v>
      </c>
      <c r="E6" s="12" t="s">
        <v>260</v>
      </c>
      <c r="F6" s="14" t="s">
        <v>42</v>
      </c>
      <c r="G6" s="14">
        <v>40</v>
      </c>
      <c r="H6" s="14">
        <v>20</v>
      </c>
      <c r="I6" s="14">
        <v>20</v>
      </c>
      <c r="J6" s="16">
        <v>49.9</v>
      </c>
      <c r="K6" s="16">
        <v>998</v>
      </c>
      <c r="L6" s="16">
        <v>998</v>
      </c>
      <c r="M6" s="14" t="s">
        <v>43</v>
      </c>
      <c r="N6" s="14" t="s">
        <v>256</v>
      </c>
      <c r="O6" s="17">
        <v>42983</v>
      </c>
      <c r="P6" s="14" t="s">
        <v>45</v>
      </c>
      <c r="Q6" s="14" t="s">
        <v>257</v>
      </c>
      <c r="R6" s="14" t="s">
        <v>258</v>
      </c>
    </row>
    <row r="7" spans="1:18" ht="45">
      <c r="A7" s="15">
        <v>42795</v>
      </c>
      <c r="B7" s="14" t="s">
        <v>73</v>
      </c>
      <c r="C7" s="14">
        <v>44</v>
      </c>
      <c r="D7" s="14">
        <v>123491</v>
      </c>
      <c r="E7" s="12" t="s">
        <v>260</v>
      </c>
      <c r="F7" s="14" t="s">
        <v>42</v>
      </c>
      <c r="G7" s="14">
        <v>40</v>
      </c>
      <c r="H7" s="14">
        <v>20</v>
      </c>
      <c r="I7" s="14">
        <v>20</v>
      </c>
      <c r="J7" s="16">
        <v>44.4</v>
      </c>
      <c r="K7" s="16">
        <v>888</v>
      </c>
      <c r="L7" s="16">
        <v>888</v>
      </c>
      <c r="M7" s="14" t="s">
        <v>43</v>
      </c>
      <c r="N7" s="14" t="s">
        <v>256</v>
      </c>
      <c r="O7" s="17">
        <v>42983</v>
      </c>
      <c r="P7" s="14" t="s">
        <v>45</v>
      </c>
      <c r="Q7" s="14" t="s">
        <v>257</v>
      </c>
      <c r="R7" s="14" t="s">
        <v>258</v>
      </c>
    </row>
    <row r="8" spans="1:18" ht="45">
      <c r="A8" s="15">
        <v>42795</v>
      </c>
      <c r="B8" s="14" t="s">
        <v>73</v>
      </c>
      <c r="C8" s="14">
        <v>45</v>
      </c>
      <c r="D8" s="14">
        <v>123492</v>
      </c>
      <c r="E8" s="12" t="s">
        <v>261</v>
      </c>
      <c r="F8" s="14" t="s">
        <v>42</v>
      </c>
      <c r="G8" s="14">
        <v>40</v>
      </c>
      <c r="H8" s="14">
        <v>20</v>
      </c>
      <c r="I8" s="14">
        <v>20</v>
      </c>
      <c r="J8" s="16">
        <v>43.33</v>
      </c>
      <c r="K8" s="16">
        <v>866.6</v>
      </c>
      <c r="L8" s="16">
        <v>866.6</v>
      </c>
      <c r="M8" s="14" t="s">
        <v>43</v>
      </c>
      <c r="N8" s="14" t="s">
        <v>256</v>
      </c>
      <c r="O8" s="17">
        <v>42983</v>
      </c>
      <c r="P8" s="14" t="s">
        <v>45</v>
      </c>
      <c r="Q8" s="14" t="s">
        <v>257</v>
      </c>
      <c r="R8" s="14" t="s">
        <v>258</v>
      </c>
    </row>
    <row r="9" spans="1:18" ht="45">
      <c r="A9" s="15">
        <v>42795</v>
      </c>
      <c r="B9" s="14" t="s">
        <v>73</v>
      </c>
      <c r="C9" s="14">
        <v>52</v>
      </c>
      <c r="D9" s="14">
        <v>44492</v>
      </c>
      <c r="E9" s="12" t="s">
        <v>262</v>
      </c>
      <c r="F9" s="14" t="s">
        <v>42</v>
      </c>
      <c r="G9" s="14">
        <v>40</v>
      </c>
      <c r="H9" s="14">
        <v>20</v>
      </c>
      <c r="I9" s="14">
        <v>20</v>
      </c>
      <c r="J9" s="16">
        <v>85.9</v>
      </c>
      <c r="K9" s="16">
        <v>1718</v>
      </c>
      <c r="L9" s="16">
        <v>1718</v>
      </c>
      <c r="M9" s="14" t="s">
        <v>43</v>
      </c>
      <c r="N9" s="14" t="s">
        <v>256</v>
      </c>
      <c r="O9" s="17">
        <v>42983</v>
      </c>
      <c r="P9" s="14" t="s">
        <v>45</v>
      </c>
      <c r="Q9" s="14" t="s">
        <v>257</v>
      </c>
      <c r="R9" s="14" t="s">
        <v>258</v>
      </c>
    </row>
    <row r="10" spans="1:18" ht="45">
      <c r="A10" s="15">
        <v>42795</v>
      </c>
      <c r="B10" s="14" t="s">
        <v>73</v>
      </c>
      <c r="C10" s="14">
        <v>96</v>
      </c>
      <c r="D10" s="14">
        <v>125501</v>
      </c>
      <c r="E10" s="12" t="s">
        <v>263</v>
      </c>
      <c r="F10" s="14" t="s">
        <v>42</v>
      </c>
      <c r="G10" s="14">
        <v>80</v>
      </c>
      <c r="H10" s="14">
        <v>40</v>
      </c>
      <c r="I10" s="14">
        <v>40</v>
      </c>
      <c r="J10" s="16">
        <v>20</v>
      </c>
      <c r="K10" s="16">
        <v>800</v>
      </c>
      <c r="L10" s="16">
        <v>800</v>
      </c>
      <c r="M10" s="14" t="s">
        <v>43</v>
      </c>
      <c r="N10" s="14" t="s">
        <v>256</v>
      </c>
      <c r="O10" s="17">
        <v>42983</v>
      </c>
      <c r="P10" s="14" t="s">
        <v>45</v>
      </c>
      <c r="Q10" s="14" t="s">
        <v>257</v>
      </c>
      <c r="R10" s="14" t="s">
        <v>258</v>
      </c>
    </row>
    <row r="11" spans="1:18" ht="45">
      <c r="A11" s="15">
        <v>42795</v>
      </c>
      <c r="B11" s="14" t="s">
        <v>73</v>
      </c>
      <c r="C11" s="14">
        <v>102</v>
      </c>
      <c r="D11" s="14">
        <v>65468</v>
      </c>
      <c r="E11" s="12" t="s">
        <v>264</v>
      </c>
      <c r="F11" s="14" t="s">
        <v>50</v>
      </c>
      <c r="G11" s="14">
        <v>10</v>
      </c>
      <c r="H11" s="14">
        <v>5</v>
      </c>
      <c r="I11" s="14">
        <v>3</v>
      </c>
      <c r="J11" s="16">
        <v>9.29</v>
      </c>
      <c r="K11" s="16">
        <v>46.45</v>
      </c>
      <c r="L11" s="16">
        <v>27.87</v>
      </c>
      <c r="M11" s="14" t="s">
        <v>43</v>
      </c>
      <c r="N11" s="14" t="s">
        <v>256</v>
      </c>
      <c r="O11" s="17">
        <v>42983</v>
      </c>
      <c r="P11" s="14" t="s">
        <v>45</v>
      </c>
      <c r="Q11" s="14" t="s">
        <v>257</v>
      </c>
      <c r="R11" s="14" t="s">
        <v>258</v>
      </c>
    </row>
    <row r="12" spans="1:18" ht="45">
      <c r="A12" s="15">
        <v>42795</v>
      </c>
      <c r="B12" s="14" t="s">
        <v>73</v>
      </c>
      <c r="C12" s="14">
        <v>114</v>
      </c>
      <c r="D12" s="14">
        <v>25656</v>
      </c>
      <c r="E12" s="12" t="s">
        <v>265</v>
      </c>
      <c r="F12" s="14" t="s">
        <v>58</v>
      </c>
      <c r="G12" s="14">
        <v>220</v>
      </c>
      <c r="H12" s="14">
        <v>110</v>
      </c>
      <c r="I12" s="14">
        <v>110</v>
      </c>
      <c r="J12" s="16">
        <v>20</v>
      </c>
      <c r="K12" s="16">
        <v>2200</v>
      </c>
      <c r="L12" s="16">
        <v>2200</v>
      </c>
      <c r="M12" s="14" t="s">
        <v>43</v>
      </c>
      <c r="N12" s="14" t="s">
        <v>256</v>
      </c>
      <c r="O12" s="17">
        <v>42983</v>
      </c>
      <c r="P12" s="14" t="s">
        <v>45</v>
      </c>
      <c r="Q12" s="14" t="s">
        <v>257</v>
      </c>
      <c r="R12" s="14" t="s">
        <v>258</v>
      </c>
    </row>
    <row r="13" spans="1:18" ht="45">
      <c r="A13" s="15">
        <v>42795</v>
      </c>
      <c r="B13" s="14" t="s">
        <v>73</v>
      </c>
      <c r="C13" s="14">
        <v>122</v>
      </c>
      <c r="D13" s="14">
        <v>5361</v>
      </c>
      <c r="E13" s="12" t="s">
        <v>266</v>
      </c>
      <c r="F13" s="14" t="s">
        <v>113</v>
      </c>
      <c r="G13" s="14">
        <v>14</v>
      </c>
      <c r="H13" s="14">
        <v>7</v>
      </c>
      <c r="I13" s="14">
        <v>7</v>
      </c>
      <c r="J13" s="16">
        <v>2.1</v>
      </c>
      <c r="K13" s="16">
        <v>14.7</v>
      </c>
      <c r="L13" s="16">
        <v>14.7</v>
      </c>
      <c r="M13" s="14" t="s">
        <v>43</v>
      </c>
      <c r="N13" s="14" t="s">
        <v>256</v>
      </c>
      <c r="O13" s="17">
        <v>42983</v>
      </c>
      <c r="P13" s="14" t="s">
        <v>45</v>
      </c>
      <c r="Q13" s="14" t="s">
        <v>257</v>
      </c>
      <c r="R13" s="14" t="s">
        <v>258</v>
      </c>
    </row>
    <row r="14" spans="1:18" ht="45">
      <c r="A14" s="15">
        <v>42795</v>
      </c>
      <c r="B14" s="14" t="s">
        <v>73</v>
      </c>
      <c r="C14" s="14">
        <v>123</v>
      </c>
      <c r="D14" s="14">
        <v>7295</v>
      </c>
      <c r="E14" s="12" t="s">
        <v>267</v>
      </c>
      <c r="F14" s="14" t="s">
        <v>113</v>
      </c>
      <c r="G14" s="14">
        <v>456</v>
      </c>
      <c r="H14" s="14">
        <v>150</v>
      </c>
      <c r="I14" s="14">
        <v>150</v>
      </c>
      <c r="J14" s="16">
        <v>6.8</v>
      </c>
      <c r="K14" s="16">
        <v>1020</v>
      </c>
      <c r="L14" s="16">
        <v>1020</v>
      </c>
      <c r="M14" s="14" t="s">
        <v>43</v>
      </c>
      <c r="N14" s="14" t="s">
        <v>256</v>
      </c>
      <c r="O14" s="17">
        <v>42983</v>
      </c>
      <c r="P14" s="14" t="s">
        <v>45</v>
      </c>
      <c r="Q14" s="14" t="s">
        <v>257</v>
      </c>
      <c r="R14" s="14" t="s">
        <v>258</v>
      </c>
    </row>
    <row r="15" spans="1:18" ht="45">
      <c r="A15" s="15">
        <v>42795</v>
      </c>
      <c r="B15" s="14" t="s">
        <v>73</v>
      </c>
      <c r="C15" s="14">
        <v>124</v>
      </c>
      <c r="D15" s="14">
        <v>61590</v>
      </c>
      <c r="E15" s="12" t="s">
        <v>268</v>
      </c>
      <c r="F15" s="14" t="s">
        <v>42</v>
      </c>
      <c r="G15" s="14">
        <v>20</v>
      </c>
      <c r="H15" s="14">
        <v>10</v>
      </c>
      <c r="I15" s="14">
        <v>10</v>
      </c>
      <c r="J15" s="16">
        <v>6.9</v>
      </c>
      <c r="K15" s="16">
        <v>69</v>
      </c>
      <c r="L15" s="16">
        <v>69</v>
      </c>
      <c r="M15" s="14" t="s">
        <v>43</v>
      </c>
      <c r="N15" s="14" t="s">
        <v>256</v>
      </c>
      <c r="O15" s="17">
        <v>42983</v>
      </c>
      <c r="P15" s="14" t="s">
        <v>45</v>
      </c>
      <c r="Q15" s="14" t="s">
        <v>257</v>
      </c>
      <c r="R15" s="14" t="s">
        <v>258</v>
      </c>
    </row>
    <row r="16" spans="1:18" ht="45">
      <c r="A16" s="15">
        <v>42795</v>
      </c>
      <c r="B16" s="14" t="s">
        <v>73</v>
      </c>
      <c r="C16" s="14">
        <v>150</v>
      </c>
      <c r="D16" s="14">
        <v>52509</v>
      </c>
      <c r="E16" s="12" t="s">
        <v>269</v>
      </c>
      <c r="F16" s="14" t="s">
        <v>42</v>
      </c>
      <c r="G16" s="14">
        <v>50</v>
      </c>
      <c r="H16" s="14">
        <v>25</v>
      </c>
      <c r="I16" s="14">
        <v>25</v>
      </c>
      <c r="J16" s="16">
        <v>28.99</v>
      </c>
      <c r="K16" s="16">
        <v>724.75</v>
      </c>
      <c r="L16" s="16">
        <v>724.75</v>
      </c>
      <c r="M16" s="14" t="s">
        <v>43</v>
      </c>
      <c r="N16" s="14" t="s">
        <v>256</v>
      </c>
      <c r="O16" s="17">
        <v>42983</v>
      </c>
      <c r="P16" s="14" t="s">
        <v>45</v>
      </c>
      <c r="Q16" s="14" t="s">
        <v>257</v>
      </c>
      <c r="R16" s="14" t="s">
        <v>258</v>
      </c>
    </row>
    <row r="17" spans="1:18" ht="45">
      <c r="A17" s="15">
        <v>42795</v>
      </c>
      <c r="B17" s="14" t="s">
        <v>73</v>
      </c>
      <c r="C17" s="14">
        <v>256</v>
      </c>
      <c r="D17" s="14">
        <v>31747</v>
      </c>
      <c r="E17" s="12" t="s">
        <v>270</v>
      </c>
      <c r="F17" s="14" t="s">
        <v>42</v>
      </c>
      <c r="G17" s="14">
        <v>2</v>
      </c>
      <c r="H17" s="14">
        <v>1</v>
      </c>
      <c r="I17" s="14">
        <v>1</v>
      </c>
      <c r="J17" s="16">
        <v>14.64</v>
      </c>
      <c r="K17" s="16">
        <v>14.64</v>
      </c>
      <c r="L17" s="16">
        <v>14.64</v>
      </c>
      <c r="M17" s="14" t="s">
        <v>43</v>
      </c>
      <c r="N17" s="14" t="s">
        <v>256</v>
      </c>
      <c r="O17" s="17">
        <v>42983</v>
      </c>
      <c r="P17" s="14" t="s">
        <v>45</v>
      </c>
      <c r="Q17" s="14" t="s">
        <v>257</v>
      </c>
      <c r="R17" s="14" t="s">
        <v>258</v>
      </c>
    </row>
    <row r="18" spans="1:18" ht="45">
      <c r="A18" s="15">
        <v>42795</v>
      </c>
      <c r="B18" s="14" t="s">
        <v>73</v>
      </c>
      <c r="C18" s="14">
        <v>328</v>
      </c>
      <c r="D18" s="14">
        <v>61143</v>
      </c>
      <c r="E18" s="12" t="s">
        <v>271</v>
      </c>
      <c r="F18" s="14" t="s">
        <v>42</v>
      </c>
      <c r="G18" s="14">
        <v>240</v>
      </c>
      <c r="H18" s="14">
        <v>120</v>
      </c>
      <c r="I18" s="14">
        <v>120</v>
      </c>
      <c r="J18" s="16">
        <v>0.85</v>
      </c>
      <c r="K18" s="16">
        <v>102</v>
      </c>
      <c r="L18" s="16">
        <v>102</v>
      </c>
      <c r="M18" s="14" t="s">
        <v>43</v>
      </c>
      <c r="N18" s="14" t="s">
        <v>256</v>
      </c>
      <c r="O18" s="17">
        <v>42983</v>
      </c>
      <c r="P18" s="14" t="s">
        <v>45</v>
      </c>
      <c r="Q18" s="14" t="s">
        <v>257</v>
      </c>
      <c r="R18" s="14" t="s">
        <v>258</v>
      </c>
    </row>
    <row r="19" spans="1:18" ht="45">
      <c r="A19" s="15">
        <v>42795</v>
      </c>
      <c r="B19" s="14" t="s">
        <v>73</v>
      </c>
      <c r="C19" s="14">
        <v>350</v>
      </c>
      <c r="D19" s="14">
        <v>25209</v>
      </c>
      <c r="E19" s="12" t="s">
        <v>197</v>
      </c>
      <c r="F19" s="14" t="s">
        <v>107</v>
      </c>
      <c r="G19" s="14">
        <v>32760</v>
      </c>
      <c r="H19" s="14">
        <v>940</v>
      </c>
      <c r="I19" s="14">
        <v>940</v>
      </c>
      <c r="J19" s="16">
        <v>0.5</v>
      </c>
      <c r="K19" s="16">
        <v>470</v>
      </c>
      <c r="L19" s="16">
        <v>470</v>
      </c>
      <c r="M19" s="14" t="s">
        <v>43</v>
      </c>
      <c r="N19" s="14" t="s">
        <v>256</v>
      </c>
      <c r="O19" s="17">
        <v>42983</v>
      </c>
      <c r="P19" s="14" t="s">
        <v>45</v>
      </c>
      <c r="Q19" s="14" t="s">
        <v>257</v>
      </c>
      <c r="R19" s="14" t="s">
        <v>258</v>
      </c>
    </row>
    <row r="20" spans="1:18" ht="45">
      <c r="A20" s="15">
        <v>42795</v>
      </c>
      <c r="B20" s="14" t="s">
        <v>73</v>
      </c>
      <c r="C20" s="14">
        <v>359</v>
      </c>
      <c r="D20" s="14">
        <v>2191</v>
      </c>
      <c r="E20" s="12" t="s">
        <v>272</v>
      </c>
      <c r="F20" s="14" t="s">
        <v>42</v>
      </c>
      <c r="G20" s="14">
        <v>6</v>
      </c>
      <c r="H20" s="14">
        <v>3</v>
      </c>
      <c r="I20" s="14">
        <v>3</v>
      </c>
      <c r="J20" s="16">
        <v>20.63</v>
      </c>
      <c r="K20" s="16">
        <v>61.89</v>
      </c>
      <c r="L20" s="16">
        <v>61.89</v>
      </c>
      <c r="M20" s="14" t="s">
        <v>43</v>
      </c>
      <c r="N20" s="14" t="s">
        <v>256</v>
      </c>
      <c r="O20" s="17">
        <v>42983</v>
      </c>
      <c r="P20" s="14" t="s">
        <v>45</v>
      </c>
      <c r="Q20" s="14" t="s">
        <v>257</v>
      </c>
      <c r="R20" s="14" t="s">
        <v>258</v>
      </c>
    </row>
    <row r="21" spans="1:18" ht="45">
      <c r="A21" s="15">
        <v>42795</v>
      </c>
      <c r="B21" s="14" t="s">
        <v>73</v>
      </c>
      <c r="C21" s="14">
        <v>360</v>
      </c>
      <c r="D21" s="14">
        <v>65474</v>
      </c>
      <c r="E21" s="12" t="s">
        <v>273</v>
      </c>
      <c r="F21" s="14" t="s">
        <v>42</v>
      </c>
      <c r="G21" s="14">
        <v>40</v>
      </c>
      <c r="H21" s="14">
        <v>13</v>
      </c>
      <c r="I21" s="14">
        <v>13</v>
      </c>
      <c r="J21" s="16">
        <v>10</v>
      </c>
      <c r="K21" s="16">
        <v>130</v>
      </c>
      <c r="L21" s="16">
        <v>130</v>
      </c>
      <c r="M21" s="14" t="s">
        <v>43</v>
      </c>
      <c r="N21" s="14" t="s">
        <v>256</v>
      </c>
      <c r="O21" s="17">
        <v>42983</v>
      </c>
      <c r="P21" s="14" t="s">
        <v>45</v>
      </c>
      <c r="Q21" s="14" t="s">
        <v>257</v>
      </c>
      <c r="R21" s="14" t="s">
        <v>258</v>
      </c>
    </row>
    <row r="22" spans="1:18" ht="45">
      <c r="A22" s="15">
        <v>42795</v>
      </c>
      <c r="B22" s="14" t="s">
        <v>73</v>
      </c>
      <c r="C22" s="14">
        <v>370</v>
      </c>
      <c r="D22" s="14">
        <v>125503</v>
      </c>
      <c r="E22" s="12" t="s">
        <v>274</v>
      </c>
      <c r="F22" s="14" t="s">
        <v>42</v>
      </c>
      <c r="G22" s="14">
        <v>6</v>
      </c>
      <c r="H22" s="14">
        <v>3</v>
      </c>
      <c r="I22" s="14">
        <v>1</v>
      </c>
      <c r="J22" s="16">
        <v>118.71</v>
      </c>
      <c r="K22" s="16">
        <v>356.13</v>
      </c>
      <c r="L22" s="16">
        <v>118.71</v>
      </c>
      <c r="M22" s="14" t="s">
        <v>43</v>
      </c>
      <c r="N22" s="14" t="s">
        <v>256</v>
      </c>
      <c r="O22" s="17">
        <v>42983</v>
      </c>
      <c r="P22" s="14" t="s">
        <v>45</v>
      </c>
      <c r="Q22" s="14" t="s">
        <v>257</v>
      </c>
      <c r="R22" s="14" t="s">
        <v>258</v>
      </c>
    </row>
    <row r="23" spans="1:18" ht="45">
      <c r="A23" s="15">
        <v>42795</v>
      </c>
      <c r="B23" s="14" t="s">
        <v>73</v>
      </c>
      <c r="C23" s="14">
        <v>387</v>
      </c>
      <c r="D23" s="14">
        <v>48531</v>
      </c>
      <c r="E23" s="12" t="s">
        <v>275</v>
      </c>
      <c r="F23" s="14" t="s">
        <v>42</v>
      </c>
      <c r="G23" s="14">
        <v>20</v>
      </c>
      <c r="H23" s="14">
        <v>5</v>
      </c>
      <c r="I23" s="14">
        <v>5</v>
      </c>
      <c r="J23" s="16">
        <v>8.1</v>
      </c>
      <c r="K23" s="16">
        <v>40.5</v>
      </c>
      <c r="L23" s="16">
        <v>40.5</v>
      </c>
      <c r="M23" s="14" t="s">
        <v>43</v>
      </c>
      <c r="N23" s="14" t="s">
        <v>256</v>
      </c>
      <c r="O23" s="17">
        <v>42983</v>
      </c>
      <c r="P23" s="14" t="s">
        <v>45</v>
      </c>
      <c r="Q23" s="14" t="s">
        <v>257</v>
      </c>
      <c r="R23" s="14" t="s">
        <v>258</v>
      </c>
    </row>
    <row r="24" spans="1:18" ht="45">
      <c r="A24" s="15">
        <v>42736</v>
      </c>
      <c r="B24" s="14" t="s">
        <v>108</v>
      </c>
      <c r="C24" s="14">
        <v>85</v>
      </c>
      <c r="D24" s="14">
        <v>30471</v>
      </c>
      <c r="E24" s="12" t="s">
        <v>342</v>
      </c>
      <c r="F24" s="14" t="s">
        <v>98</v>
      </c>
      <c r="G24" s="14">
        <v>2152</v>
      </c>
      <c r="H24" s="14">
        <v>240</v>
      </c>
      <c r="I24" s="14">
        <v>240</v>
      </c>
      <c r="J24" s="16">
        <v>6.78</v>
      </c>
      <c r="K24" s="16">
        <v>1627.2</v>
      </c>
      <c r="L24" s="16">
        <v>1627.2</v>
      </c>
      <c r="M24" s="14" t="s">
        <v>43</v>
      </c>
      <c r="N24" s="14" t="s">
        <v>397</v>
      </c>
      <c r="O24" s="17">
        <v>43031</v>
      </c>
      <c r="P24" s="14" t="s">
        <v>106</v>
      </c>
      <c r="Q24" s="14" t="s">
        <v>257</v>
      </c>
      <c r="R24" s="14" t="s">
        <v>258</v>
      </c>
    </row>
    <row r="25" spans="1:18" ht="45">
      <c r="A25" s="15">
        <v>42736</v>
      </c>
      <c r="B25" s="14" t="s">
        <v>398</v>
      </c>
      <c r="C25" s="14">
        <v>156</v>
      </c>
      <c r="D25" s="14">
        <v>44425</v>
      </c>
      <c r="E25" s="12" t="s">
        <v>399</v>
      </c>
      <c r="F25" s="14" t="s">
        <v>107</v>
      </c>
      <c r="G25" s="14">
        <v>12</v>
      </c>
      <c r="H25" s="14">
        <v>6</v>
      </c>
      <c r="I25" s="14">
        <v>6</v>
      </c>
      <c r="J25" s="16">
        <v>500.4</v>
      </c>
      <c r="K25" s="16">
        <v>3002.4</v>
      </c>
      <c r="L25" s="16">
        <v>3002.4</v>
      </c>
      <c r="M25" s="14" t="s">
        <v>43</v>
      </c>
      <c r="N25" s="14" t="s">
        <v>400</v>
      </c>
      <c r="O25" s="17">
        <v>43031</v>
      </c>
      <c r="P25" s="14" t="s">
        <v>106</v>
      </c>
      <c r="Q25" s="14" t="s">
        <v>257</v>
      </c>
      <c r="R25" s="14" t="s">
        <v>258</v>
      </c>
    </row>
    <row r="26" spans="1:18" ht="45">
      <c r="A26" s="15">
        <v>42736</v>
      </c>
      <c r="B26" s="14" t="s">
        <v>108</v>
      </c>
      <c r="C26" s="14">
        <v>527</v>
      </c>
      <c r="D26" s="14">
        <v>32484</v>
      </c>
      <c r="E26" s="12" t="s">
        <v>401</v>
      </c>
      <c r="F26" s="14" t="s">
        <v>402</v>
      </c>
      <c r="G26" s="14">
        <v>120</v>
      </c>
      <c r="H26" s="14">
        <v>60</v>
      </c>
      <c r="I26" s="14">
        <v>30</v>
      </c>
      <c r="J26" s="16">
        <v>34.9</v>
      </c>
      <c r="K26" s="16">
        <v>2094</v>
      </c>
      <c r="L26" s="16">
        <v>1047</v>
      </c>
      <c r="M26" s="14" t="s">
        <v>43</v>
      </c>
      <c r="N26" s="14" t="s">
        <v>397</v>
      </c>
      <c r="O26" s="17">
        <v>43031</v>
      </c>
      <c r="P26" s="14" t="s">
        <v>403</v>
      </c>
      <c r="Q26" s="14" t="s">
        <v>257</v>
      </c>
      <c r="R26" s="14" t="s">
        <v>258</v>
      </c>
    </row>
    <row r="27" spans="1:18" ht="45">
      <c r="A27" s="15">
        <v>42795</v>
      </c>
      <c r="B27" s="14" t="s">
        <v>73</v>
      </c>
      <c r="C27" s="14">
        <v>38</v>
      </c>
      <c r="D27" s="14">
        <v>56279</v>
      </c>
      <c r="E27" s="12" t="s">
        <v>425</v>
      </c>
      <c r="F27" s="14" t="s">
        <v>58</v>
      </c>
      <c r="G27" s="14">
        <v>400</v>
      </c>
      <c r="H27" s="14">
        <v>200</v>
      </c>
      <c r="I27" s="14">
        <v>100</v>
      </c>
      <c r="J27" s="16">
        <v>13.22</v>
      </c>
      <c r="K27" s="16">
        <v>2644</v>
      </c>
      <c r="L27" s="16">
        <v>1322</v>
      </c>
      <c r="M27" s="14" t="s">
        <v>43</v>
      </c>
      <c r="N27" s="14" t="s">
        <v>426</v>
      </c>
      <c r="O27" s="17">
        <v>43034</v>
      </c>
      <c r="P27" s="14" t="s">
        <v>45</v>
      </c>
      <c r="Q27" s="14" t="s">
        <v>257</v>
      </c>
      <c r="R27" s="14" t="s">
        <v>258</v>
      </c>
    </row>
    <row r="28" spans="1:18" ht="45">
      <c r="A28" s="15">
        <v>42795</v>
      </c>
      <c r="B28" s="14" t="s">
        <v>73</v>
      </c>
      <c r="C28" s="14">
        <v>40</v>
      </c>
      <c r="D28" s="14">
        <v>61539</v>
      </c>
      <c r="E28" s="12" t="s">
        <v>427</v>
      </c>
      <c r="F28" s="14" t="s">
        <v>42</v>
      </c>
      <c r="G28" s="14">
        <v>246</v>
      </c>
      <c r="H28" s="14">
        <v>123</v>
      </c>
      <c r="I28" s="14">
        <v>80</v>
      </c>
      <c r="J28" s="16">
        <v>42.9</v>
      </c>
      <c r="K28" s="16">
        <v>5276.7</v>
      </c>
      <c r="L28" s="16">
        <v>3432</v>
      </c>
      <c r="M28" s="14" t="s">
        <v>43</v>
      </c>
      <c r="N28" s="14" t="s">
        <v>426</v>
      </c>
      <c r="O28" s="17">
        <v>43034</v>
      </c>
      <c r="P28" s="14" t="s">
        <v>45</v>
      </c>
      <c r="Q28" s="14" t="s">
        <v>257</v>
      </c>
      <c r="R28" s="14" t="s">
        <v>258</v>
      </c>
    </row>
    <row r="29" spans="1:18" ht="45">
      <c r="A29" s="15">
        <v>42795</v>
      </c>
      <c r="B29" s="14" t="s">
        <v>73</v>
      </c>
      <c r="C29" s="14">
        <v>176</v>
      </c>
      <c r="D29" s="14">
        <v>23883</v>
      </c>
      <c r="E29" s="12" t="s">
        <v>428</v>
      </c>
      <c r="F29" s="14" t="s">
        <v>172</v>
      </c>
      <c r="G29" s="14">
        <v>10</v>
      </c>
      <c r="H29" s="14">
        <v>5</v>
      </c>
      <c r="I29" s="14">
        <v>5</v>
      </c>
      <c r="J29" s="16">
        <v>30</v>
      </c>
      <c r="K29" s="16">
        <v>150</v>
      </c>
      <c r="L29" s="16">
        <v>150</v>
      </c>
      <c r="M29" s="14" t="s">
        <v>43</v>
      </c>
      <c r="N29" s="14" t="s">
        <v>426</v>
      </c>
      <c r="O29" s="17">
        <v>43034</v>
      </c>
      <c r="P29" s="14" t="s">
        <v>45</v>
      </c>
      <c r="Q29" s="14" t="s">
        <v>257</v>
      </c>
      <c r="R29" s="14" t="s">
        <v>258</v>
      </c>
    </row>
    <row r="30" spans="1:18" ht="45">
      <c r="A30" s="15">
        <v>42795</v>
      </c>
      <c r="B30" s="14" t="s">
        <v>73</v>
      </c>
      <c r="C30" s="14">
        <v>195</v>
      </c>
      <c r="D30" s="14">
        <v>23757</v>
      </c>
      <c r="E30" s="12" t="s">
        <v>193</v>
      </c>
      <c r="F30" s="14" t="s">
        <v>80</v>
      </c>
      <c r="G30" s="14">
        <v>1380</v>
      </c>
      <c r="H30" s="14">
        <v>110</v>
      </c>
      <c r="I30" s="14">
        <v>110</v>
      </c>
      <c r="J30" s="16">
        <v>1.24</v>
      </c>
      <c r="K30" s="16">
        <v>136.4</v>
      </c>
      <c r="L30" s="16">
        <v>136.4</v>
      </c>
      <c r="M30" s="14" t="s">
        <v>43</v>
      </c>
      <c r="N30" s="14" t="s">
        <v>426</v>
      </c>
      <c r="O30" s="17">
        <v>43034</v>
      </c>
      <c r="P30" s="14" t="s">
        <v>45</v>
      </c>
      <c r="Q30" s="14" t="s">
        <v>257</v>
      </c>
      <c r="R30" s="14" t="s">
        <v>258</v>
      </c>
    </row>
    <row r="31" spans="1:18" ht="45">
      <c r="A31" s="15">
        <v>42795</v>
      </c>
      <c r="B31" s="14" t="s">
        <v>73</v>
      </c>
      <c r="C31" s="14">
        <v>205</v>
      </c>
      <c r="D31" s="14">
        <v>23797</v>
      </c>
      <c r="E31" s="12" t="s">
        <v>195</v>
      </c>
      <c r="F31" s="14" t="s">
        <v>50</v>
      </c>
      <c r="G31" s="14">
        <v>2796</v>
      </c>
      <c r="H31" s="14">
        <v>217</v>
      </c>
      <c r="I31" s="14">
        <v>150</v>
      </c>
      <c r="J31" s="16">
        <v>16.35</v>
      </c>
      <c r="K31" s="16">
        <v>3547.95</v>
      </c>
      <c r="L31" s="16">
        <v>2452.5</v>
      </c>
      <c r="M31" s="14" t="s">
        <v>43</v>
      </c>
      <c r="N31" s="14" t="s">
        <v>426</v>
      </c>
      <c r="O31" s="17">
        <v>43034</v>
      </c>
      <c r="P31" s="14" t="s">
        <v>45</v>
      </c>
      <c r="Q31" s="14" t="s">
        <v>257</v>
      </c>
      <c r="R31" s="14" t="s">
        <v>258</v>
      </c>
    </row>
    <row r="32" spans="1:18" ht="45">
      <c r="A32" s="15">
        <v>42795</v>
      </c>
      <c r="B32" s="14" t="s">
        <v>73</v>
      </c>
      <c r="C32" s="14">
        <v>206</v>
      </c>
      <c r="D32" s="14">
        <v>23799</v>
      </c>
      <c r="E32" s="12" t="s">
        <v>196</v>
      </c>
      <c r="F32" s="14" t="s">
        <v>50</v>
      </c>
      <c r="G32" s="14">
        <v>502</v>
      </c>
      <c r="H32" s="14">
        <v>65</v>
      </c>
      <c r="I32" s="14">
        <v>50</v>
      </c>
      <c r="J32" s="16">
        <v>16.5</v>
      </c>
      <c r="K32" s="16">
        <v>1072.5</v>
      </c>
      <c r="L32" s="16">
        <v>825</v>
      </c>
      <c r="M32" s="14" t="s">
        <v>43</v>
      </c>
      <c r="N32" s="14" t="s">
        <v>426</v>
      </c>
      <c r="O32" s="17">
        <v>43034</v>
      </c>
      <c r="P32" s="14" t="s">
        <v>45</v>
      </c>
      <c r="Q32" s="14" t="s">
        <v>257</v>
      </c>
      <c r="R32" s="14" t="s">
        <v>258</v>
      </c>
    </row>
    <row r="33" spans="1:18" ht="45">
      <c r="A33" s="15">
        <v>42795</v>
      </c>
      <c r="B33" s="14" t="s">
        <v>73</v>
      </c>
      <c r="C33" s="14">
        <v>219</v>
      </c>
      <c r="D33" s="14">
        <v>123478</v>
      </c>
      <c r="E33" s="12" t="s">
        <v>429</v>
      </c>
      <c r="F33" s="14" t="s">
        <v>42</v>
      </c>
      <c r="G33" s="14">
        <v>400</v>
      </c>
      <c r="H33" s="14">
        <v>200</v>
      </c>
      <c r="I33" s="14">
        <v>100</v>
      </c>
      <c r="J33" s="16">
        <v>20</v>
      </c>
      <c r="K33" s="16">
        <v>4000</v>
      </c>
      <c r="L33" s="16">
        <v>2000</v>
      </c>
      <c r="M33" s="14" t="s">
        <v>43</v>
      </c>
      <c r="N33" s="14" t="s">
        <v>426</v>
      </c>
      <c r="O33" s="17">
        <v>43034</v>
      </c>
      <c r="P33" s="14" t="s">
        <v>45</v>
      </c>
      <c r="Q33" s="14" t="s">
        <v>257</v>
      </c>
      <c r="R33" s="14" t="s">
        <v>258</v>
      </c>
    </row>
    <row r="34" spans="1:18" ht="45">
      <c r="A34" s="15">
        <v>42736</v>
      </c>
      <c r="B34" s="14" t="s">
        <v>418</v>
      </c>
      <c r="C34" s="14">
        <v>86</v>
      </c>
      <c r="D34" s="14">
        <v>32482</v>
      </c>
      <c r="E34" s="12" t="s">
        <v>162</v>
      </c>
      <c r="F34" s="14" t="s">
        <v>104</v>
      </c>
      <c r="G34" s="14">
        <v>168</v>
      </c>
      <c r="H34" s="14">
        <v>50</v>
      </c>
      <c r="I34" s="14">
        <v>25</v>
      </c>
      <c r="J34" s="16">
        <v>54.35</v>
      </c>
      <c r="K34" s="16">
        <v>2717.5</v>
      </c>
      <c r="L34" s="16">
        <v>1358.75</v>
      </c>
      <c r="M34" s="14" t="s">
        <v>43</v>
      </c>
      <c r="N34" s="14" t="s">
        <v>447</v>
      </c>
      <c r="O34" s="17">
        <v>43053</v>
      </c>
      <c r="P34" s="14" t="s">
        <v>106</v>
      </c>
      <c r="Q34" s="14" t="s">
        <v>46</v>
      </c>
      <c r="R34" s="14" t="s">
        <v>258</v>
      </c>
    </row>
    <row r="35" spans="1:18" ht="45">
      <c r="A35" s="15">
        <v>42736</v>
      </c>
      <c r="B35" s="14" t="s">
        <v>418</v>
      </c>
      <c r="C35" s="14">
        <v>558</v>
      </c>
      <c r="D35" s="14">
        <v>67097</v>
      </c>
      <c r="E35" s="12" t="s">
        <v>448</v>
      </c>
      <c r="F35" s="14" t="s">
        <v>58</v>
      </c>
      <c r="G35" s="14">
        <v>40</v>
      </c>
      <c r="H35" s="14">
        <v>20</v>
      </c>
      <c r="I35" s="14">
        <v>20</v>
      </c>
      <c r="J35" s="16">
        <v>49.53</v>
      </c>
      <c r="K35" s="16">
        <v>990.6</v>
      </c>
      <c r="L35" s="16">
        <v>990.6</v>
      </c>
      <c r="M35" s="14" t="s">
        <v>43</v>
      </c>
      <c r="N35" s="14" t="s">
        <v>447</v>
      </c>
      <c r="O35" s="17">
        <v>43053</v>
      </c>
      <c r="P35" s="14" t="s">
        <v>403</v>
      </c>
      <c r="Q35" s="14" t="s">
        <v>46</v>
      </c>
      <c r="R35" s="14" t="s">
        <v>258</v>
      </c>
    </row>
    <row r="36" spans="1:18" ht="45">
      <c r="A36" s="15">
        <v>42767</v>
      </c>
      <c r="B36" s="14" t="s">
        <v>418</v>
      </c>
      <c r="C36" s="14">
        <v>328</v>
      </c>
      <c r="D36" s="14">
        <v>31997</v>
      </c>
      <c r="E36" s="12" t="s">
        <v>348</v>
      </c>
      <c r="F36" s="14" t="s">
        <v>113</v>
      </c>
      <c r="G36" s="14">
        <v>90</v>
      </c>
      <c r="H36" s="14">
        <v>15</v>
      </c>
      <c r="I36" s="14">
        <v>15</v>
      </c>
      <c r="J36" s="16">
        <v>98.5</v>
      </c>
      <c r="K36" s="16">
        <v>1477.5</v>
      </c>
      <c r="L36" s="16">
        <v>1477.5</v>
      </c>
      <c r="M36" s="14" t="s">
        <v>43</v>
      </c>
      <c r="N36" s="14" t="s">
        <v>449</v>
      </c>
      <c r="O36" s="17">
        <v>43053</v>
      </c>
      <c r="P36" s="14" t="s">
        <v>115</v>
      </c>
      <c r="Q36" s="14" t="s">
        <v>46</v>
      </c>
      <c r="R36" s="14" t="s">
        <v>258</v>
      </c>
    </row>
    <row r="37" spans="1:18" ht="45">
      <c r="A37" s="14" t="s">
        <v>102</v>
      </c>
      <c r="B37" s="14" t="s">
        <v>103</v>
      </c>
      <c r="C37" s="14">
        <v>44</v>
      </c>
      <c r="D37" s="14">
        <v>67100</v>
      </c>
      <c r="E37" s="12" t="s">
        <v>345</v>
      </c>
      <c r="F37" s="14" t="s">
        <v>104</v>
      </c>
      <c r="G37" s="14">
        <v>100</v>
      </c>
      <c r="H37" s="14">
        <v>0</v>
      </c>
      <c r="I37" s="14">
        <v>40</v>
      </c>
      <c r="J37" s="16">
        <v>143.9</v>
      </c>
      <c r="K37" s="16">
        <v>0</v>
      </c>
      <c r="L37" s="16">
        <v>5756</v>
      </c>
      <c r="M37" s="14" t="s">
        <v>43</v>
      </c>
      <c r="N37" s="14" t="s">
        <v>456</v>
      </c>
      <c r="O37" s="17">
        <v>43060</v>
      </c>
      <c r="P37" s="14" t="s">
        <v>106</v>
      </c>
      <c r="Q37" s="14" t="s">
        <v>46</v>
      </c>
      <c r="R37" s="14" t="s">
        <v>258</v>
      </c>
    </row>
    <row r="38" spans="1:18" ht="45">
      <c r="A38" s="14" t="s">
        <v>102</v>
      </c>
      <c r="B38" s="14" t="s">
        <v>108</v>
      </c>
      <c r="C38" s="14">
        <v>57</v>
      </c>
      <c r="D38" s="14">
        <v>61548</v>
      </c>
      <c r="E38" s="12" t="s">
        <v>109</v>
      </c>
      <c r="F38" s="14" t="s">
        <v>58</v>
      </c>
      <c r="G38" s="14">
        <v>24</v>
      </c>
      <c r="H38" s="14">
        <v>0</v>
      </c>
      <c r="I38" s="14">
        <v>6</v>
      </c>
      <c r="J38" s="16">
        <v>23.75</v>
      </c>
      <c r="K38" s="16">
        <v>0</v>
      </c>
      <c r="L38" s="16">
        <v>142.5</v>
      </c>
      <c r="M38" s="14" t="s">
        <v>43</v>
      </c>
      <c r="N38" s="14" t="s">
        <v>457</v>
      </c>
      <c r="O38" s="17">
        <v>43060</v>
      </c>
      <c r="P38" s="14" t="s">
        <v>106</v>
      </c>
      <c r="Q38" s="14" t="s">
        <v>46</v>
      </c>
      <c r="R38" s="14" t="s">
        <v>258</v>
      </c>
    </row>
    <row r="39" spans="1:18" ht="15">
      <c r="A39" s="106" t="s">
        <v>3</v>
      </c>
      <c r="B39" s="107"/>
      <c r="C39" s="107"/>
      <c r="D39" s="107"/>
      <c r="E39" s="108"/>
      <c r="F39" s="107"/>
      <c r="G39" s="107"/>
      <c r="H39" s="107"/>
      <c r="I39" s="107"/>
      <c r="J39" s="109"/>
      <c r="K39" s="109"/>
      <c r="L39" s="109">
        <f>SUBTOTAL(109,L2:L38)</f>
        <v>37759.51</v>
      </c>
      <c r="M39" s="107"/>
      <c r="N39" s="107"/>
      <c r="O39" s="107"/>
      <c r="P39" s="107"/>
      <c r="Q39" s="107"/>
      <c r="R39" s="10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30.8515625" style="0" bestFit="1" customWidth="1"/>
    <col min="2" max="2" width="19.00390625" style="0" bestFit="1" customWidth="1"/>
    <col min="3" max="3" width="68.28125" style="0" customWidth="1"/>
    <col min="4" max="4" width="9.7109375" style="0" bestFit="1" customWidth="1"/>
    <col min="5" max="5" width="11.57421875" style="0" bestFit="1" customWidth="1"/>
    <col min="6" max="6" width="11.140625" style="0" bestFit="1" customWidth="1"/>
    <col min="7" max="7" width="13.57421875" style="0" bestFit="1" customWidth="1"/>
    <col min="8" max="8" width="14.140625" style="0" bestFit="1" customWidth="1"/>
    <col min="9" max="9" width="14.8515625" style="0" bestFit="1" customWidth="1"/>
    <col min="10" max="10" width="18.7109375" style="0" bestFit="1" customWidth="1"/>
    <col min="11" max="11" width="21.140625" style="0" bestFit="1" customWidth="1"/>
    <col min="12" max="12" width="7.57421875" style="0" bestFit="1" customWidth="1"/>
    <col min="13" max="13" width="10.00390625" style="0" bestFit="1" customWidth="1"/>
    <col min="14" max="14" width="53.8515625" style="0" bestFit="1" customWidth="1"/>
    <col min="15" max="15" width="19.8515625" style="0" bestFit="1" customWidth="1"/>
    <col min="16" max="16" width="10.421875" style="0" bestFit="1" customWidth="1"/>
    <col min="17" max="18" width="18.28125" style="0" bestFit="1" customWidth="1"/>
    <col min="19" max="19" width="10.8515625" style="0" bestFit="1" customWidth="1"/>
    <col min="20" max="20" width="14.28125" style="0" bestFit="1" customWidth="1"/>
  </cols>
  <sheetData>
    <row r="1" spans="1:20" ht="16.5" thickBot="1">
      <c r="A1" s="4" t="s">
        <v>289</v>
      </c>
      <c r="B1" s="5" t="s">
        <v>290</v>
      </c>
      <c r="C1" s="5" t="s">
        <v>291</v>
      </c>
      <c r="D1" s="5" t="s">
        <v>292</v>
      </c>
      <c r="E1" s="5" t="s">
        <v>293</v>
      </c>
      <c r="F1" s="5" t="s">
        <v>294</v>
      </c>
      <c r="G1" s="5" t="s">
        <v>295</v>
      </c>
      <c r="H1" s="5" t="s">
        <v>296</v>
      </c>
      <c r="I1" s="5" t="s">
        <v>297</v>
      </c>
      <c r="J1" s="5" t="s">
        <v>298</v>
      </c>
      <c r="K1" s="5" t="s">
        <v>299</v>
      </c>
      <c r="L1" s="5" t="s">
        <v>300</v>
      </c>
      <c r="M1" s="5" t="s">
        <v>288</v>
      </c>
      <c r="N1" s="5" t="s">
        <v>301</v>
      </c>
      <c r="O1" s="5" t="s">
        <v>302</v>
      </c>
      <c r="P1" s="6" t="s">
        <v>303</v>
      </c>
      <c r="Q1" s="7" t="s">
        <v>304</v>
      </c>
      <c r="R1" s="7" t="s">
        <v>305</v>
      </c>
      <c r="S1" s="5" t="s">
        <v>0</v>
      </c>
      <c r="T1" s="8" t="s">
        <v>306</v>
      </c>
    </row>
    <row r="2" ht="15.75" thickTop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proplan-p077058</cp:lastModifiedBy>
  <cp:lastPrinted>2014-11-17T13:11:58Z</cp:lastPrinted>
  <dcterms:created xsi:type="dcterms:W3CDTF">2013-05-07T17:06:03Z</dcterms:created>
  <dcterms:modified xsi:type="dcterms:W3CDTF">2017-12-12T12:25:48Z</dcterms:modified>
  <cp:category/>
  <cp:version/>
  <cp:contentType/>
  <cp:contentStatus/>
</cp:coreProperties>
</file>